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ThisWorkbook" defaultThemeVersion="166925"/>
  <mc:AlternateContent xmlns:mc="http://schemas.openxmlformats.org/markup-compatibility/2006">
    <mc:Choice Requires="x15">
      <x15ac:absPath xmlns:x15ac="http://schemas.microsoft.com/office/spreadsheetml/2010/11/ac" url="C:\Users\SMurthy\Downloads\"/>
    </mc:Choice>
  </mc:AlternateContent>
  <xr:revisionPtr revIDLastSave="0" documentId="13_ncr:1_{DB6FA4A6-2B1C-4018-B9FC-127E88782F27}" xr6:coauthVersionLast="47" xr6:coauthVersionMax="47" xr10:uidLastSave="{00000000-0000-0000-0000-000000000000}"/>
  <workbookProtection workbookAlgorithmName="SHA-512" workbookHashValue="nffmY3gtH7kjYLkEn0HkM6lnAclElkX88jrGArtVtwUp2fjZJJ11PN1qRdTZiwOM5+WYbBovCCipHWMagJM3lg==" workbookSaltValue="ztj17h+oMXEMhgGpQTYSPw==" workbookSpinCount="100000" lockStructure="1"/>
  <bookViews>
    <workbookView xWindow="35880" yWindow="-120" windowWidth="57840" windowHeight="23520" activeTab="17" xr2:uid="{00000000-000D-0000-FFFF-FFFF00000000}"/>
  </bookViews>
  <sheets>
    <sheet name="INTRODUCTION" sheetId="19" r:id="rId1"/>
    <sheet name="CONTENTS" sheetId="25" r:id="rId2"/>
    <sheet name="ENVIRONMENT&gt;&gt;" sheetId="23" r:id="rId3"/>
    <sheet name="Environmental Reporting rules" sheetId="11" r:id="rId4"/>
    <sheet name="NLA and entities" sheetId="16" r:id="rId5"/>
    <sheet name="Gas" sheetId="2" r:id="rId6"/>
    <sheet name="Diesel and refrigerants" sheetId="15" r:id="rId7"/>
    <sheet name="Electricity" sheetId="1" r:id="rId8"/>
    <sheet name="Water" sheetId="4" r:id="rId9"/>
    <sheet name="Emissions generation" sheetId="10" r:id="rId10"/>
    <sheet name="Waste" sheetId="5" r:id="rId11"/>
    <sheet name="Sustainability ratings" sheetId="3" r:id="rId12"/>
    <sheet name="Assurance statement" sheetId="26" r:id="rId13"/>
    <sheet name="PEOPLE&gt;&gt;" sheetId="22" r:id="rId14"/>
    <sheet name="Employees" sheetId="13" r:id="rId15"/>
    <sheet name="Board" sheetId="27" r:id="rId16"/>
    <sheet name="SAFETY&gt;&gt;" sheetId="24" r:id="rId17"/>
    <sheet name="TRIFR and LTIFR" sheetId="18" r:id="rId18"/>
    <sheet name="Emissions intensity" sheetId="6" state="hidden" r:id="rId19"/>
    <sheet name="Electricity intensity" sheetId="7" state="hidden" r:id="rId20"/>
    <sheet name="Gas intensity" sheetId="8" state="hidden" r:id="rId21"/>
    <sheet name="Water intensity" sheetId="9" state="hidden" r:id="rId22"/>
  </sheets>
  <definedNames>
    <definedName name="_Ref112094748" localSheetId="3">'Environmental Reporting rules'!#REF!</definedName>
    <definedName name="BinSize">#REF!</definedName>
    <definedName name="data13">#REF!</definedName>
    <definedName name="data17">#REF!</definedName>
    <definedName name="data18">#REF!</definedName>
    <definedName name="data19">#REF!</definedName>
    <definedName name="data4">#REF!</definedName>
    <definedName name="_xlnm.Print_Area" localSheetId="12">'Assurance statement'!$A$1</definedName>
    <definedName name="_xlnm.Print_Area" localSheetId="1">CONTENTS!$A$1</definedName>
    <definedName name="_xlnm.Print_Area" localSheetId="2">'ENVIRONMENT&gt;&gt;'!$A$1</definedName>
    <definedName name="_xlnm.Print_Area" localSheetId="0">INTRODUCTION!$A$1</definedName>
    <definedName name="_xlnm.Print_Area" localSheetId="13">'PEOPLE&gt;&gt;'!$A$1</definedName>
    <definedName name="_xlnm.Print_Area" localSheetId="16">'SAFETY&gt;&gt;'!$A$1</definedName>
    <definedName name="Waste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7" l="1"/>
  <c r="E8" i="27"/>
  <c r="E36" i="13" l="1"/>
  <c r="C36" i="13"/>
  <c r="G34" i="13"/>
  <c r="D34" i="13" s="1"/>
  <c r="G35" i="13"/>
  <c r="D35" i="13" s="1"/>
  <c r="G33" i="13"/>
  <c r="D33" i="13" s="1"/>
  <c r="F33" i="13" l="1"/>
  <c r="G36" i="13"/>
  <c r="D36" i="13" s="1"/>
  <c r="F35" i="13"/>
  <c r="F34" i="13"/>
  <c r="Q28" i="9"/>
  <c r="Q27" i="9"/>
  <c r="Q26" i="9"/>
  <c r="Q25" i="9"/>
  <c r="Q24" i="9"/>
  <c r="Q23" i="9"/>
  <c r="Q22" i="9"/>
  <c r="Q21" i="9"/>
  <c r="Q20" i="9"/>
  <c r="Q19" i="9"/>
  <c r="Q18" i="9"/>
  <c r="Q17" i="9"/>
  <c r="Q16" i="9"/>
  <c r="Q15" i="9"/>
  <c r="Q14" i="9"/>
  <c r="Q12" i="9"/>
  <c r="Q10" i="9"/>
  <c r="Q9" i="9"/>
  <c r="Q8" i="9"/>
  <c r="Q6" i="9"/>
  <c r="Q4" i="9"/>
  <c r="R28" i="8"/>
  <c r="R27" i="8"/>
  <c r="R26" i="8"/>
  <c r="R25" i="8"/>
  <c r="R24" i="8"/>
  <c r="R23" i="8"/>
  <c r="R22" i="8"/>
  <c r="R21" i="8"/>
  <c r="R20" i="8"/>
  <c r="R19" i="8"/>
  <c r="R18" i="8"/>
  <c r="R17" i="8"/>
  <c r="R16" i="8"/>
  <c r="R15" i="8"/>
  <c r="R14" i="8"/>
  <c r="R9" i="8"/>
  <c r="R8" i="8"/>
  <c r="R6" i="8"/>
  <c r="R4" i="8"/>
  <c r="Q28" i="7"/>
  <c r="Q27" i="7"/>
  <c r="Q26" i="7"/>
  <c r="Q25" i="7"/>
  <c r="Q24" i="7"/>
  <c r="Q23" i="7"/>
  <c r="Q22" i="7"/>
  <c r="Q21" i="7"/>
  <c r="Q17" i="7"/>
  <c r="Q16" i="7"/>
  <c r="Q15" i="7"/>
  <c r="Q12" i="7"/>
  <c r="Q10" i="7"/>
  <c r="Q9" i="7"/>
  <c r="Q8" i="7"/>
  <c r="Q6" i="7"/>
  <c r="Q4" i="7"/>
  <c r="Q36" i="6"/>
  <c r="Q35" i="6"/>
  <c r="Q34" i="6"/>
  <c r="Q33" i="6"/>
  <c r="Q32" i="6"/>
  <c r="Q31" i="6"/>
  <c r="Q27" i="6"/>
  <c r="Q26" i="6"/>
  <c r="Q25" i="6"/>
  <c r="Q24" i="6"/>
  <c r="Q23" i="6"/>
  <c r="Q22" i="6"/>
  <c r="Q21" i="6"/>
  <c r="Q20" i="6"/>
  <c r="Q16" i="6"/>
  <c r="Q15" i="6"/>
  <c r="Q14" i="6"/>
  <c r="Q11" i="6"/>
  <c r="Q9" i="6"/>
  <c r="Q8" i="6"/>
  <c r="Q7" i="6"/>
  <c r="Q5" i="6"/>
  <c r="Q3" i="6"/>
  <c r="F36"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tc={BE9EA878-E2C2-4963-A64C-181BC4A4F235}</author>
  </authors>
  <commentList>
    <comment ref="K55" authorId="0" shapeId="0" xr:uid="{BE9EA878-E2C2-4963-A64C-181BC4A4F235}">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@Rebecca Fitzgerald can this be deleted!</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<sst xmlns="http://schemas.openxmlformats.org/spreadsheetml/2006/main" count="1225" uniqueCount="377">
  <si>
    <t>FY25 Environmental Reporting Rules</t>
  </si>
  <si>
    <t>The purpose of our reporting rules is to summarise the basis associated with our environmental data management and reporting. The reporting rules apply to the environmental metrics reported in the Investa FY25 ESG Report, this data pack, ICPF reporting and IGO reporting.</t>
  </si>
  <si>
    <t>General</t>
  </si>
  <si>
    <t>Item</t>
  </si>
  <si>
    <t>Investa reporting</t>
  </si>
  <si>
    <t>Fund reporting</t>
  </si>
  <si>
    <t>Operational control</t>
  </si>
  <si>
    <t>Investa reporting includes buildings within our management / ‘operational control’ as per the NGER definitions developed by the Australian Clean Energy Regulator.</t>
  </si>
  <si>
    <t>Not applicable.</t>
  </si>
  <si>
    <t>Ownership interest</t>
  </si>
  <si>
    <t xml:space="preserve">Fund reporting includes buildings within the fund’s financial control / ownership.
It includes 100% of the data, independent of equity share.
The exception to this is the weighted average fund NABERS rating performances which factor in ownership interest (and area), in accordance with the NABERS Portfolio rules. </t>
  </si>
  <si>
    <t>Development and major refurbishment</t>
  </si>
  <si>
    <t>Investa and fund reporting excludes development sites or buildings under major refurbishment from our reporting boundary.</t>
  </si>
  <si>
    <t>Within portfolio/Operational for the full year</t>
  </si>
  <si>
    <t>Intensities only: Reporting includes buildings operational for a full 12 months only within our reporting boundary, to ensure all statistics are comparable year on year. Any properties which are fully vacant throughout the year also fall within this category.</t>
  </si>
  <si>
    <t>Within portfolio for partial year</t>
  </si>
  <si>
    <t>For data where Investa managed the asset for part of a billing period only (but is in fund reporting for the full year), the consumption will be apportioned by the number of days owned during the billing period.</t>
  </si>
  <si>
    <t>For data where the fund owns the asset for part of a billing period only (but is in Investa reporting for the full year), the consumption will be apportioned by the number of days owned during the billing period.</t>
  </si>
  <si>
    <t> </t>
  </si>
  <si>
    <t>Methodology</t>
  </si>
  <si>
    <t>Metric</t>
  </si>
  <si>
    <t>Definition</t>
  </si>
  <si>
    <t>GRI reference</t>
  </si>
  <si>
    <t>Included within reporting</t>
  </si>
  <si>
    <t>Specific inclusions / exclusions</t>
  </si>
  <si>
    <t>Basis of calculations</t>
  </si>
  <si>
    <t xml:space="preserve">Electricity </t>
  </si>
  <si>
    <t>Grid electricity delivered to a building from the public electricity network</t>
  </si>
  <si>
    <t>GRI 302-1 Energy consumption within the organisation
GRI 302-3 Energy intensity  </t>
  </si>
  <si>
    <t>✓</t>
  </si>
  <si>
    <t>Base building only. 
Tenant consumption excluded.</t>
  </si>
  <si>
    <t>National Greenhouse and Energy Reporting Scheme.</t>
  </si>
  <si>
    <t>On-site renewable electricity generation</t>
  </si>
  <si>
    <t>GRI 302-1 Energy consumption within the organisation
GRI 302-3 Energy intensity</t>
  </si>
  <si>
    <t xml:space="preserve">× </t>
  </si>
  <si>
    <t>Natural gas</t>
  </si>
  <si>
    <t>Combustion of natural gas on the building premises, sourced from the public gas network.</t>
  </si>
  <si>
    <t>Diesel</t>
  </si>
  <si>
    <t>Combustion of diesel fuel on the building premises.</t>
  </si>
  <si>
    <t>Refrigerants</t>
  </si>
  <si>
    <t>Use of refrigerants on the building premises.</t>
  </si>
  <si>
    <t>Base building only.</t>
  </si>
  <si>
    <t>Tenant consumption excluded.</t>
  </si>
  <si>
    <t xml:space="preserve">Greenhouse gas emissions </t>
  </si>
  <si>
    <t>Natural gas (scope 1)  </t>
  </si>
  <si>
    <t>GRI 305-1 Direct (scope 1) GHG emissions
GRI 305-4 GHG emissions intensity</t>
  </si>
  <si>
    <t xml:space="preserve">National Greenhouse and Energy Reporting Scheme - Scope 1 (fuel combustion): Method 1.
Conversion is in accordance with the NGA factors (scope 1). </t>
  </si>
  <si>
    <t>Grid electricity delivered to a building from the public electricity network (scope 2)</t>
  </si>
  <si>
    <t>GRI 305-2 Energy indirect (Scope 2) GHG emissions
GRI 305-4 GHG emissions intensity</t>
  </si>
  <si>
    <t>National Greenhouse and Energy Reporting Scheme - Scope 2: Method A1 (location based) and Method B (market based).
Renewable electricity, or zero emissions electricity has been recognised where GreenPowerTM or large scale generation certificates are purchased directly from the retailer.
All other electricity that is consumed is treated as contributing to emissions, i.e., electricity that is purchased from the grid.  </t>
  </si>
  <si>
    <t>Diesel (scope 1)</t>
  </si>
  <si>
    <t>GRI 305-1 Direct (Scope 1) GHG emissions
GRI 305-4 GHG emissions intensity</t>
  </si>
  <si>
    <t>-</t>
  </si>
  <si>
    <t>National Greenhouse and Energy Reporting Scheme - Scope 1 (fuel combustion)
Energy content factors and emissions conversion is in accordance with the NGA factors (Scope 1)..</t>
  </si>
  <si>
    <t>Refrigerants (scope 1)</t>
  </si>
  <si>
    <t>National Greenhouse and Energy Reporting Scheme - 
- Scope 1 (fugitive emissions): Method 2
- Global warming potential factors (where available) and emissions conversion is in accordance with the NGA factors (scope 1).</t>
  </si>
  <si>
    <t>Water</t>
  </si>
  <si>
    <t>Mains potable water, defined as drinking quality water provided by a local utility infrastructure based on local/regional/national guidelines.</t>
  </si>
  <si>
    <t>GRI 303-5 Water consumption</t>
  </si>
  <si>
    <t>Whole building.</t>
  </si>
  <si>
    <t>Waste</t>
  </si>
  <si>
    <t>Total diversion:    Sum of all waste recycled, waste re-used and waste to energy, excluding soils diverted from landfill (that can be used elsewhere)
Total landfill: Sum of waste incinerated (not waste-to-energy) and waste-to-landfill, excluding soils sent to landfill.
Total: Sum of total diversion and total landfill.</t>
  </si>
  <si>
    <t>GRI 306-3 Waste generated
GRI 306-4 Waste diverted from disposal</t>
  </si>
  <si>
    <t>Base building managed streams only. 
Grease  /oil is excluded from reporting due to consistency and availability of data respectively.
Tenant managed data streams are included, where data is available. </t>
  </si>
  <si>
    <t>Intensities (as applicable to all abovementioned metrics)</t>
  </si>
  <si>
    <t>Normalised environmental metrics based on area.</t>
  </si>
  <si>
    <t>GRI 302-3 Energy intensity
GRI 305-4 GHG emissions intensity</t>
  </si>
  <si>
    <t>Excluded:
·          Assets without continuous statistics for the full reporting period (except for funds, when there is ownership at 30 June 2025).
·          Assets fully vacant throughout the reporting period.
·          Assets where the specific service is not provided e.g. for assets without natural gas provision, these will be excluded from natural gas consumption intensity statistics.</t>
  </si>
  <si>
    <t>Intensity statistics are expressed in units per square metre of Net Lettable Area (NLA). The NLA used is the sum of the area for the buildings where the service is provided. For emissions intensity, it is the sum of the are of all buildings in the portfolio.</t>
  </si>
  <si>
    <t>Areas</t>
  </si>
  <si>
    <t>NLA, defined as the standard measure of office building size used in Australia and it is calculated in accordance with the Property Council of Australia publication "Method of Measurement for Lettable Area" (2008) and its predecessors. A building’s NLA is the sum of the areas presented on each individual lease plus any vacant lettable area.</t>
  </si>
  <si>
    <t>GRI 302-3 Energy
GRI 305-4 GHG emissions intensity intensity</t>
  </si>
  <si>
    <t>Total property NLA (all tenants)</t>
  </si>
  <si>
    <t>Carbon offsets</t>
  </si>
  <si>
    <t>Carbon offset  are generated by projects that reduce, remove or capture emissions from the atmosphere such as reforestation, renewable energy or energy efficiency. One carbon offset credit is issued for each tonne of emissions avoided, removed or captured from the atmosphere.</t>
  </si>
  <si>
    <t>As above for 'Greenhouse gas emissions'</t>
  </si>
  <si>
    <t>As above for 'Greenhouse gas emissions'. Used for scope 1 emissions only.</t>
  </si>
  <si>
    <t>Estimations</t>
  </si>
  <si>
    <r>
      <t>  </t>
    </r>
    <r>
      <rPr>
        <sz val="9"/>
        <color theme="1"/>
        <rFont val="Tahoma"/>
        <family val="2"/>
      </rPr>
      <t>Data as per the “Original data source” above is used in the first instance for all environmental metrics.  Where this data is not available at the time of reporting, data is estimated based on the hierarchy for both Investa and funds reporting summarised within the table below.</t>
    </r>
  </si>
  <si>
    <t>Estimation methodology</t>
  </si>
  <si>
    <t>Criteria / assumptions</t>
  </si>
  <si>
    <r>
      <t>1.</t>
    </r>
    <r>
      <rPr>
        <sz val="7"/>
        <color theme="1"/>
        <rFont val="Times New Roman"/>
        <family val="1"/>
      </rPr>
      <t xml:space="preserve">     </t>
    </r>
    <r>
      <rPr>
        <sz val="9"/>
        <color theme="1"/>
        <rFont val="Tahoma"/>
        <family val="2"/>
      </rPr>
      <t>Non-utility metered data may be used.</t>
    </r>
  </si>
  <si>
    <r>
      <t>·</t>
    </r>
    <r>
      <rPr>
        <sz val="7"/>
        <color theme="1"/>
        <rFont val="Times New Roman"/>
        <family val="1"/>
      </rPr>
      <t xml:space="preserve">         </t>
    </r>
    <r>
      <rPr>
        <sz val="9"/>
        <color theme="1"/>
        <rFont val="Tahoma"/>
        <family val="2"/>
      </rPr>
      <t>The non-utility meter must be validated.</t>
    </r>
    <r>
      <rPr>
        <sz val="8"/>
        <color theme="1"/>
        <rFont val="Tahoma"/>
        <family val="2"/>
      </rPr>
      <t>  </t>
    </r>
  </si>
  <si>
    <r>
      <t>2.</t>
    </r>
    <r>
      <rPr>
        <sz val="7"/>
        <color theme="1"/>
        <rFont val="Times New Roman"/>
        <family val="1"/>
      </rPr>
      <t xml:space="preserve">     </t>
    </r>
    <r>
      <rPr>
        <sz val="9"/>
        <color theme="1"/>
        <rFont val="Tahoma"/>
        <family val="2"/>
      </rPr>
      <t>Data for the same month from the prior year.</t>
    </r>
  </si>
  <si>
    <r>
      <t>·</t>
    </r>
    <r>
      <rPr>
        <sz val="7"/>
        <color theme="1"/>
        <rFont val="Times New Roman"/>
        <family val="1"/>
      </rPr>
      <t xml:space="preserve">         </t>
    </r>
    <r>
      <rPr>
        <sz val="9"/>
        <color theme="1"/>
        <rFont val="Tahoma"/>
        <family val="2"/>
      </rPr>
      <t>The building usage type must be the same in the prior year.</t>
    </r>
  </si>
  <si>
    <r>
      <t>·</t>
    </r>
    <r>
      <rPr>
        <sz val="7"/>
        <color theme="1"/>
        <rFont val="Times New Roman"/>
        <family val="1"/>
      </rPr>
      <t xml:space="preserve">         </t>
    </r>
    <r>
      <rPr>
        <sz val="9"/>
        <color theme="1"/>
        <rFont val="Tahoma"/>
        <family val="2"/>
      </rPr>
      <t>The occupancy patterns of the prior year are deemed to be similar to the reporting year.</t>
    </r>
  </si>
  <si>
    <r>
      <t>·</t>
    </r>
    <r>
      <rPr>
        <sz val="7"/>
        <color theme="1"/>
        <rFont val="Times New Roman"/>
        <family val="1"/>
      </rPr>
      <t xml:space="preserve">         </t>
    </r>
    <r>
      <rPr>
        <sz val="9"/>
        <color theme="1"/>
        <rFont val="Tahoma"/>
        <family val="2"/>
      </rPr>
      <t>The data must be available for a full 12 months prior to the reporting year.</t>
    </r>
  </si>
  <si>
    <r>
      <t>3.</t>
    </r>
    <r>
      <rPr>
        <sz val="7"/>
        <color theme="1"/>
        <rFont val="Times New Roman"/>
        <family val="1"/>
      </rPr>
      <t xml:space="preserve">     </t>
    </r>
    <r>
      <rPr>
        <sz val="9"/>
        <color theme="1"/>
        <rFont val="Tahoma"/>
        <family val="2"/>
      </rPr>
      <t>The average of the remainder of the years’ worth of data, if data coverage is deemed sufficiently large.</t>
    </r>
  </si>
  <si>
    <r>
      <t>·</t>
    </r>
    <r>
      <rPr>
        <sz val="7"/>
        <color theme="1"/>
        <rFont val="Times New Roman"/>
        <family val="1"/>
      </rPr>
      <t xml:space="preserve">         </t>
    </r>
    <r>
      <rPr>
        <sz val="9"/>
        <color theme="1"/>
        <rFont val="Tahoma"/>
        <family val="2"/>
      </rPr>
      <t>The missing data relates to less than or equal to one month of the year.</t>
    </r>
  </si>
  <si>
    <r>
      <t>4.</t>
    </r>
    <r>
      <rPr>
        <sz val="7"/>
        <color theme="1"/>
        <rFont val="Times New Roman"/>
        <family val="1"/>
      </rPr>
      <t xml:space="preserve">     </t>
    </r>
    <r>
      <rPr>
        <sz val="9"/>
        <color theme="1"/>
        <rFont val="Tahoma"/>
        <family val="2"/>
      </rPr>
      <t>Use similar properties as a proxy for that month, adjusted based on the NLA of the property.</t>
    </r>
  </si>
  <si>
    <r>
      <t>·</t>
    </r>
    <r>
      <rPr>
        <sz val="7"/>
        <color theme="1"/>
        <rFont val="Times New Roman"/>
        <family val="1"/>
      </rPr>
      <t xml:space="preserve">         </t>
    </r>
    <r>
      <rPr>
        <sz val="9"/>
        <color theme="1"/>
        <rFont val="Tahoma"/>
        <family val="2"/>
      </rPr>
      <t>The building usage type and climate zone in accordance with the National Construction Code of the proxy building must be the same.</t>
    </r>
  </si>
  <si>
    <r>
      <t>·</t>
    </r>
    <r>
      <rPr>
        <sz val="7"/>
        <color theme="1"/>
        <rFont val="Times New Roman"/>
        <family val="1"/>
      </rPr>
      <t xml:space="preserve">         </t>
    </r>
    <r>
      <rPr>
        <sz val="9"/>
        <color theme="1"/>
        <rFont val="Tahoma"/>
        <family val="2"/>
      </rPr>
      <t>The occupancy patterns of the building are deemed to be similar to the proxy building.</t>
    </r>
  </si>
  <si>
    <r>
      <t>·</t>
    </r>
    <r>
      <rPr>
        <sz val="7"/>
        <color theme="1"/>
        <rFont val="Times New Roman"/>
        <family val="1"/>
      </rPr>
      <t xml:space="preserve">         </t>
    </r>
    <r>
      <rPr>
        <sz val="9"/>
        <color theme="1"/>
        <rFont val="Tahoma"/>
        <family val="2"/>
      </rPr>
      <t>The data for the proxy building must be available for a full 12 months prior to the reporting year.</t>
    </r>
  </si>
  <si>
    <t>Net Lettable Area</t>
  </si>
  <si>
    <t>This report gives an annual account of the net lettable area (NLA) at at 30 June 2025 and the applicable entities for each asset, managed fund and platform.</t>
  </si>
  <si>
    <t>Entity</t>
  </si>
  <si>
    <t>FY25</t>
  </si>
  <si>
    <r>
      <t>Net lettable area</t>
    </r>
    <r>
      <rPr>
        <b/>
        <vertAlign val="superscript"/>
        <sz val="9"/>
        <color theme="0"/>
        <rFont val="Tahoma"/>
        <family val="2"/>
      </rPr>
      <t>2</t>
    </r>
    <r>
      <rPr>
        <b/>
        <sz val="9"/>
        <color theme="0"/>
        <rFont val="Tahoma"/>
        <family val="2"/>
      </rPr>
      <t xml:space="preserve"> (m2)</t>
    </r>
  </si>
  <si>
    <t xml:space="preserve"> </t>
  </si>
  <si>
    <t>IMH</t>
  </si>
  <si>
    <t>ICPF</t>
  </si>
  <si>
    <t>IGO</t>
  </si>
  <si>
    <t>Asset</t>
  </si>
  <si>
    <t>Property management</t>
  </si>
  <si>
    <t>Ownership</t>
  </si>
  <si>
    <t>Net lettable area (m2)</t>
  </si>
  <si>
    <t>1 Market Street, Sydney</t>
  </si>
  <si>
    <t>100% ICPF</t>
  </si>
  <si>
    <t>10-20 Bond Street, Sydney</t>
  </si>
  <si>
    <t>Note 1</t>
  </si>
  <si>
    <t>105-151 Miller Street, North Sydney</t>
  </si>
  <si>
    <t>120 Collins Street, Melbourne</t>
  </si>
  <si>
    <t>50% ICPF</t>
  </si>
  <si>
    <t>126 Phillip Street, Sydney</t>
  </si>
  <si>
    <t>50% ICPF/25% IGO</t>
  </si>
  <si>
    <t>135 King Street, Sydney</t>
  </si>
  <si>
    <t>Note 2</t>
  </si>
  <si>
    <t>151 Clarence Street, Sydney</t>
  </si>
  <si>
    <t>100% IGO</t>
  </si>
  <si>
    <t>179 Turbot Street, Brisbane</t>
  </si>
  <si>
    <t>201 Kent Street, Sydney</t>
  </si>
  <si>
    <t>220 London Circuit, Canberra</t>
  </si>
  <si>
    <t>Note 3</t>
  </si>
  <si>
    <t>250 St Georges Terrace, Perth</t>
  </si>
  <si>
    <t>252 Pitt Street, Sydney</t>
  </si>
  <si>
    <t>259 Queen Street, Brisbane</t>
  </si>
  <si>
    <t>347 Kent Street, Sydney</t>
  </si>
  <si>
    <t>388 George Street, Sydney</t>
  </si>
  <si>
    <t>50% IGO</t>
  </si>
  <si>
    <t>Note 4</t>
  </si>
  <si>
    <t>39 Martin Place, Sydney</t>
  </si>
  <si>
    <t>40 Mount Street, North Sydney</t>
  </si>
  <si>
    <t>75% ICPF</t>
  </si>
  <si>
    <t>420 George Street, Sydney</t>
  </si>
  <si>
    <t>522 Flinders Lane, Melbourne</t>
  </si>
  <si>
    <t>567 Collins Street, Melbourne</t>
  </si>
  <si>
    <t>50% ICPF/50% IGO</t>
  </si>
  <si>
    <t>6 O'Connell Street, Sydney</t>
  </si>
  <si>
    <t>60 Martin Place, Sydney</t>
  </si>
  <si>
    <t>Notes:</t>
  </si>
  <si>
    <r>
      <rPr>
        <vertAlign val="superscript"/>
        <sz val="8"/>
        <color theme="1"/>
        <rFont val="Tahoma"/>
        <family val="2"/>
      </rPr>
      <t>1</t>
    </r>
    <r>
      <rPr>
        <sz val="8"/>
        <color theme="1"/>
        <rFont val="Tahoma"/>
        <family val="2"/>
      </rPr>
      <t>The following assets came into the the IMH managed portfolio during the year: 10-20 Bond Street, Sydney (from 15th January 2025), 252 Pitt Street, Sydney (commenced operations from 20th November 2024), and 39 Martin Place, Sydney (commenced operations from 1st July 2024).</t>
    </r>
    <r>
      <rPr>
        <sz val="9"/>
        <color theme="1"/>
        <rFont val="Tahoma"/>
        <family val="2"/>
      </rPr>
      <t xml:space="preserve"> </t>
    </r>
  </si>
  <si>
    <r>
      <rPr>
        <vertAlign val="superscript"/>
        <sz val="8"/>
        <color theme="1"/>
        <rFont val="Tahoma"/>
        <family val="2"/>
      </rPr>
      <t>2</t>
    </r>
    <r>
      <rPr>
        <sz val="8"/>
        <color theme="1"/>
        <rFont val="Tahoma"/>
        <family val="2"/>
      </rPr>
      <t>The following asset was divested from the ICPF portfolio during the year: 135 King Street, Sydney (22nd April 2025). However remained in the IMH managed portfolio.</t>
    </r>
  </si>
  <si>
    <r>
      <rPr>
        <vertAlign val="superscript"/>
        <sz val="8"/>
        <color theme="1"/>
        <rFont val="Tahoma"/>
        <family val="2"/>
      </rPr>
      <t>3</t>
    </r>
    <r>
      <rPr>
        <sz val="8"/>
        <color theme="1"/>
        <rFont val="Tahoma"/>
        <family val="2"/>
      </rPr>
      <t>The following properties were externally managed during the whole reporting period: 220 London Circuit, Canberra, 250 St Georges Terrace, Perth.</t>
    </r>
  </si>
  <si>
    <r>
      <rPr>
        <vertAlign val="superscript"/>
        <sz val="8"/>
        <color theme="1"/>
        <rFont val="Tahoma"/>
        <family val="2"/>
      </rPr>
      <t xml:space="preserve">4 </t>
    </r>
    <r>
      <rPr>
        <sz val="8"/>
        <color theme="1"/>
        <rFont val="Tahoma"/>
        <family val="2"/>
      </rPr>
      <t>The following asset was in IGO porfolio for the whole reporting period but came into IMH managed portoflio during the year: 388 George St, Sydney (10th January 2025).</t>
    </r>
  </si>
  <si>
    <t>CPF!L4ICPF!AVERAGE(AS21:BA21)</t>
  </si>
  <si>
    <t>Natural Gas Consumption</t>
  </si>
  <si>
    <t>This report gives an annual account of the total gas consumption (GJ/year) and gas intensity (MJ/m2/year) for each asset, fund and platform since FY23.</t>
  </si>
  <si>
    <t>FY23</t>
  </si>
  <si>
    <t>FY24</t>
  </si>
  <si>
    <t>Total (GJ/year)</t>
  </si>
  <si>
    <r>
      <t>Intensity</t>
    </r>
    <r>
      <rPr>
        <b/>
        <vertAlign val="superscript"/>
        <sz val="9"/>
        <color theme="0"/>
        <rFont val="Tahoma"/>
        <family val="2"/>
      </rPr>
      <t>4</t>
    </r>
    <r>
      <rPr>
        <b/>
        <sz val="9"/>
        <color theme="0"/>
        <rFont val="Tahoma"/>
        <family val="2"/>
      </rPr>
      <t xml:space="preserve"> (MJ/m2/year)</t>
    </r>
  </si>
  <si>
    <t>Change from FY24 (%)</t>
  </si>
  <si>
    <t/>
  </si>
  <si>
    <t>Note 5</t>
  </si>
  <si>
    <r>
      <rPr>
        <b/>
        <sz val="10"/>
        <color theme="1"/>
        <rFont val="Tahoma"/>
        <family val="2"/>
      </rPr>
      <t>Notes</t>
    </r>
    <r>
      <rPr>
        <sz val="10"/>
        <color theme="1"/>
        <rFont val="Tahoma"/>
        <family val="2"/>
      </rPr>
      <t>:</t>
    </r>
  </si>
  <si>
    <r>
      <rPr>
        <vertAlign val="superscript"/>
        <sz val="9"/>
        <color theme="1"/>
        <rFont val="Tahoma"/>
        <family val="2"/>
      </rPr>
      <t>1</t>
    </r>
    <r>
      <rPr>
        <sz val="9"/>
        <color theme="1"/>
        <rFont val="Tahoma"/>
        <family val="2"/>
      </rPr>
      <t>The following asset was fully vacant (commercial) throughout the year: 105-151 Miller Street, North Sydney.</t>
    </r>
  </si>
  <si>
    <r>
      <rPr>
        <vertAlign val="superscript"/>
        <sz val="9"/>
        <color theme="1"/>
        <rFont val="Tahoma"/>
        <family val="2"/>
      </rPr>
      <t>2</t>
    </r>
    <r>
      <rPr>
        <sz val="9"/>
        <color theme="1"/>
        <rFont val="Tahoma"/>
        <family val="2"/>
      </rPr>
      <t>522 Flinders Lane, Melbourne is a car park.</t>
    </r>
  </si>
  <si>
    <r>
      <rPr>
        <vertAlign val="superscript"/>
        <sz val="9"/>
        <color theme="1"/>
        <rFont val="Tahoma"/>
        <family val="2"/>
      </rPr>
      <t>3</t>
    </r>
    <r>
      <rPr>
        <sz val="9"/>
        <color theme="1"/>
        <rFont val="Tahoma"/>
        <family val="2"/>
      </rPr>
      <t>The following assets are electric: 252 Pitt Street, Sydney, 39 Martin Place, Sydney, 179 Turbot Street, Brisbane and 259 Queen Street, Brisbane.</t>
    </r>
  </si>
  <si>
    <r>
      <rPr>
        <vertAlign val="superscript"/>
        <sz val="9"/>
        <color theme="1"/>
        <rFont val="Tahoma"/>
        <family val="2"/>
      </rPr>
      <t>4</t>
    </r>
    <r>
      <rPr>
        <sz val="9"/>
        <color theme="1"/>
        <rFont val="Tahoma"/>
        <family val="2"/>
      </rPr>
      <t>Reporting includes buildings operational for a full 12 months only within our reporting boundary, to ensure all statistics are comparable year on year. Any properties which are fully vacant throughout the year also fall within this category.</t>
    </r>
  </si>
  <si>
    <r>
      <rPr>
        <vertAlign val="superscript"/>
        <sz val="9"/>
        <color theme="1"/>
        <rFont val="Tahoma"/>
        <family val="2"/>
      </rPr>
      <t>5</t>
    </r>
    <r>
      <rPr>
        <sz val="9"/>
        <color theme="1"/>
        <rFont val="Tahoma"/>
        <family val="2"/>
      </rPr>
      <t>The figures for 250 St Georges Terrace, Perth have been updated for FY23 and FY24 based on an adjustment in unit attributions and data flow correction identified in the current year.</t>
    </r>
  </si>
  <si>
    <t>Diesel and Refrigerant Consumption</t>
  </si>
  <si>
    <t>This report gives an annual account of the total diesel consumption (L/year) and total refrigerants consumption (kg/year) for each asset, fund and platform since FY23.</t>
  </si>
  <si>
    <r>
      <t>Diesel consumption</t>
    </r>
    <r>
      <rPr>
        <b/>
        <vertAlign val="superscript"/>
        <sz val="9"/>
        <color theme="0"/>
        <rFont val="Tahoma"/>
        <family val="2"/>
      </rPr>
      <t>1</t>
    </r>
    <r>
      <rPr>
        <b/>
        <sz val="9"/>
        <color theme="0"/>
        <rFont val="Tahoma"/>
        <family val="2"/>
      </rPr>
      <t xml:space="preserve"> (L/year)</t>
    </r>
  </si>
  <si>
    <r>
      <t>Refrigerants consumption</t>
    </r>
    <r>
      <rPr>
        <b/>
        <vertAlign val="superscript"/>
        <sz val="9"/>
        <color theme="0"/>
        <rFont val="Tahoma"/>
        <family val="2"/>
      </rPr>
      <t>1</t>
    </r>
    <r>
      <rPr>
        <b/>
        <sz val="9"/>
        <color theme="0"/>
        <rFont val="Tahoma"/>
        <family val="2"/>
      </rPr>
      <t xml:space="preserve"> (kg/year)</t>
    </r>
  </si>
  <si>
    <t>,</t>
  </si>
  <si>
    <t>Refrigerant type</t>
  </si>
  <si>
    <t>R410</t>
  </si>
  <si>
    <t>R134A</t>
  </si>
  <si>
    <t>R-134A</t>
  </si>
  <si>
    <t>R-404A</t>
  </si>
  <si>
    <t>R410A</t>
  </si>
  <si>
    <t xml:space="preserve">R410A </t>
  </si>
  <si>
    <t xml:space="preserve">R404A  </t>
  </si>
  <si>
    <r>
      <rPr>
        <vertAlign val="superscript"/>
        <sz val="9"/>
        <color theme="1"/>
        <rFont val="Tahoma"/>
        <family val="2"/>
      </rPr>
      <t>1</t>
    </r>
    <r>
      <rPr>
        <sz val="9"/>
        <color theme="1"/>
        <rFont val="Tahoma"/>
        <family val="2"/>
      </rPr>
      <t>Diesel consumption and refrigerant consumption are based on contractor top-ups made during the reporting period.</t>
    </r>
  </si>
  <si>
    <r>
      <rPr>
        <vertAlign val="superscript"/>
        <sz val="9"/>
        <color theme="1"/>
        <rFont val="Tahoma"/>
        <family val="2"/>
      </rPr>
      <t>2</t>
    </r>
    <r>
      <rPr>
        <sz val="9"/>
        <color theme="1"/>
        <rFont val="Tahoma"/>
        <family val="2"/>
      </rPr>
      <t>The following asset was fully vacant (commercial) throughout the year: 105-151 Miller Street, North Sydney.</t>
    </r>
  </si>
  <si>
    <r>
      <rPr>
        <vertAlign val="superscript"/>
        <sz val="9"/>
        <color theme="1"/>
        <rFont val="Tahoma"/>
        <family val="2"/>
      </rPr>
      <t>3</t>
    </r>
    <r>
      <rPr>
        <sz val="9"/>
        <color theme="1"/>
        <rFont val="Tahoma"/>
        <family val="2"/>
      </rPr>
      <t>522 Flinders Lane, Melbourne is a car park.</t>
    </r>
  </si>
  <si>
    <t>Electricity Consumption</t>
  </si>
  <si>
    <t>This report gives an annual account of the total electricity consumption (MWh/year), electricity intensity (kWh/m2/year), renewable electricity generated and consumed on site (MWh/year) and renewable electricity generated on site and exported (MWh/year) for each asset, fund and platform. The former two metrics are presented since FY23.</t>
  </si>
  <si>
    <t>Total (MWh/year)</t>
  </si>
  <si>
    <r>
      <t>Intensity</t>
    </r>
    <r>
      <rPr>
        <b/>
        <vertAlign val="superscript"/>
        <sz val="9"/>
        <color theme="0"/>
        <rFont val="Tahoma"/>
        <family val="2"/>
      </rPr>
      <t>3</t>
    </r>
    <r>
      <rPr>
        <b/>
        <sz val="9"/>
        <color theme="0"/>
        <rFont val="Tahoma"/>
        <family val="2"/>
      </rPr>
      <t xml:space="preserve"> (kWh/m2/year)</t>
    </r>
  </si>
  <si>
    <t>Change (%)</t>
  </si>
  <si>
    <r>
      <t>Voluntary renewable electricity generated off site and consumed (MWh/year)</t>
    </r>
    <r>
      <rPr>
        <b/>
        <vertAlign val="superscript"/>
        <sz val="9"/>
        <color theme="0"/>
        <rFont val="Tahoma"/>
        <family val="2"/>
      </rPr>
      <t>4</t>
    </r>
  </si>
  <si>
    <r>
      <t>Renewable electricity generated and consumed on site (MWh/year)</t>
    </r>
    <r>
      <rPr>
        <b/>
        <vertAlign val="superscript"/>
        <sz val="9"/>
        <color theme="0"/>
        <rFont val="Tahoma"/>
        <family val="2"/>
      </rPr>
      <t>4</t>
    </r>
  </si>
  <si>
    <r>
      <t>Renewable electricity generated on site and exported (MWh/year)</t>
    </r>
    <r>
      <rPr>
        <b/>
        <vertAlign val="superscript"/>
        <sz val="9"/>
        <color theme="0"/>
        <rFont val="Tahoma"/>
        <family val="2"/>
      </rPr>
      <t>4</t>
    </r>
  </si>
  <si>
    <r>
      <rPr>
        <vertAlign val="superscript"/>
        <sz val="9"/>
        <color theme="1"/>
        <rFont val="Tahoma"/>
        <family val="2"/>
      </rPr>
      <t>1</t>
    </r>
    <r>
      <rPr>
        <sz val="9"/>
        <color theme="1"/>
        <rFont val="Tahoma"/>
        <family val="2"/>
      </rPr>
      <t>The following asset was fully vacant (commercial) throughout the year: 105-151 Miller Street, North Sydney</t>
    </r>
  </si>
  <si>
    <r>
      <rPr>
        <vertAlign val="superscript"/>
        <sz val="9"/>
        <color theme="1"/>
        <rFont val="Tahoma"/>
        <family val="2"/>
      </rPr>
      <t>3</t>
    </r>
    <r>
      <rPr>
        <sz val="9"/>
        <color theme="1"/>
        <rFont val="Tahoma"/>
        <family val="2"/>
      </rPr>
      <t>Reporting includes buildings operational for a full 12 months only within our reporting boundary, to ensure all statistics are comparable year on year. Any properties which are fully vacant throughout the year also fall within this category.</t>
    </r>
  </si>
  <si>
    <r>
      <rPr>
        <vertAlign val="superscript"/>
        <sz val="9"/>
        <color theme="1"/>
        <rFont val="Tahoma"/>
        <family val="2"/>
      </rPr>
      <t xml:space="preserve">4 </t>
    </r>
    <r>
      <rPr>
        <sz val="9"/>
        <color theme="1"/>
        <rFont val="Tahoma"/>
        <family val="2"/>
      </rPr>
      <t>This data has not been assured.</t>
    </r>
  </si>
  <si>
    <t>Water Consumption</t>
  </si>
  <si>
    <t>This report gives an annual account of the total water consumption (kL/year) and water intensity (L/m2/year) for each asset, fund and platform since FY23.</t>
  </si>
  <si>
    <t>Total (kL/year)</t>
  </si>
  <si>
    <r>
      <t>Water intensity</t>
    </r>
    <r>
      <rPr>
        <b/>
        <vertAlign val="superscript"/>
        <sz val="9"/>
        <color theme="0"/>
        <rFont val="Tahoma"/>
        <family val="2"/>
      </rPr>
      <t>3</t>
    </r>
    <r>
      <rPr>
        <b/>
        <sz val="9"/>
        <color theme="0"/>
        <rFont val="Tahoma"/>
        <family val="2"/>
      </rPr>
      <t xml:space="preserve"> (L/m2/year)</t>
    </r>
  </si>
  <si>
    <r>
      <rPr>
        <vertAlign val="superscript"/>
        <sz val="8"/>
        <color theme="1"/>
        <rFont val="Tahoma"/>
        <family val="2"/>
      </rPr>
      <t>4</t>
    </r>
    <r>
      <rPr>
        <sz val="9"/>
        <color theme="1"/>
        <rFont val="Tahoma"/>
        <family val="2"/>
      </rPr>
      <t xml:space="preserve">The figures for 250 St Georges Terrace, Perth have been updated for FY24 based on a data flow correction identified in the current year. </t>
    </r>
  </si>
  <si>
    <t>Emissions Generation</t>
  </si>
  <si>
    <t>This report gives an annual account of the total tonnes of CO2-e emissions (scope 1 and 2) and emissions per square metre (kg CO2-e/m2) for each asset, fund and platform since FY23.</t>
  </si>
  <si>
    <r>
      <t>Total</t>
    </r>
    <r>
      <rPr>
        <b/>
        <vertAlign val="superscript"/>
        <sz val="9"/>
        <color theme="0"/>
        <rFont val="Tahoma"/>
        <family val="2"/>
      </rPr>
      <t>3</t>
    </r>
    <r>
      <rPr>
        <b/>
        <sz val="9"/>
        <color theme="0"/>
        <rFont val="Tahoma"/>
        <family val="2"/>
      </rPr>
      <t xml:space="preserve"> (t.CO2eq/year)</t>
    </r>
  </si>
  <si>
    <r>
      <t>Intensity</t>
    </r>
    <r>
      <rPr>
        <b/>
        <vertAlign val="superscript"/>
        <sz val="9"/>
        <color theme="0"/>
        <rFont val="Tahoma"/>
        <family val="2"/>
      </rPr>
      <t>3</t>
    </r>
    <r>
      <rPr>
        <b/>
        <sz val="9"/>
        <color theme="0"/>
        <rFont val="Tahoma"/>
        <family val="2"/>
      </rPr>
      <t xml:space="preserve"> (kg.CO2eq/m2/year)</t>
    </r>
  </si>
  <si>
    <r>
      <t>Total scope 1 and 2</t>
    </r>
    <r>
      <rPr>
        <b/>
        <vertAlign val="superscript"/>
        <sz val="9"/>
        <color theme="0"/>
        <rFont val="Tahoma"/>
        <family val="2"/>
      </rPr>
      <t>3</t>
    </r>
    <r>
      <rPr>
        <b/>
        <sz val="9"/>
        <color theme="0"/>
        <rFont val="Tahoma"/>
        <family val="2"/>
      </rPr>
      <t xml:space="preserve"> (t.CO2eq/year)</t>
    </r>
  </si>
  <si>
    <r>
      <t>Total intensity</t>
    </r>
    <r>
      <rPr>
        <b/>
        <vertAlign val="superscript"/>
        <sz val="9"/>
        <color theme="0"/>
        <rFont val="Tahoma"/>
        <family val="2"/>
      </rPr>
      <t>3</t>
    </r>
    <r>
      <rPr>
        <b/>
        <sz val="9"/>
        <color theme="0"/>
        <rFont val="Tahoma"/>
        <family val="2"/>
      </rPr>
      <t xml:space="preserve"> (kg.CO2eq/m2/year)</t>
    </r>
  </si>
  <si>
    <r>
      <t>Net scope 1 and 2</t>
    </r>
    <r>
      <rPr>
        <b/>
        <vertAlign val="superscript"/>
        <sz val="9"/>
        <color theme="0"/>
        <rFont val="Tahoma"/>
        <family val="2"/>
      </rPr>
      <t>3</t>
    </r>
    <r>
      <rPr>
        <b/>
        <sz val="9"/>
        <color theme="0"/>
        <rFont val="Tahoma"/>
        <family val="2"/>
      </rPr>
      <t xml:space="preserve"> (t.CO2eq/year)</t>
    </r>
  </si>
  <si>
    <r>
      <t>Net scope 1 and 2</t>
    </r>
    <r>
      <rPr>
        <b/>
        <vertAlign val="superscript"/>
        <sz val="9"/>
        <color theme="0"/>
        <rFont val="Tahoma"/>
        <family val="2"/>
      </rPr>
      <t>3,7</t>
    </r>
    <r>
      <rPr>
        <b/>
        <sz val="9"/>
        <color theme="0"/>
        <rFont val="Tahoma"/>
        <family val="2"/>
      </rPr>
      <t xml:space="preserve"> (t.CO2eq/year)</t>
    </r>
  </si>
  <si>
    <r>
      <t>Intensity</t>
    </r>
    <r>
      <rPr>
        <b/>
        <vertAlign val="superscript"/>
        <sz val="9"/>
        <color theme="0"/>
        <rFont val="Tahoma"/>
        <family val="2"/>
      </rPr>
      <t>3,7</t>
    </r>
    <r>
      <rPr>
        <b/>
        <sz val="9"/>
        <color theme="0"/>
        <rFont val="Tahoma"/>
        <family val="2"/>
      </rPr>
      <t xml:space="preserve"> (kg.CO2eq/m2/year)</t>
    </r>
  </si>
  <si>
    <t>SCOPE 1 EMISSIONS</t>
  </si>
  <si>
    <t>SCOPE 2 EMISSIONS (Market based)</t>
  </si>
  <si>
    <t>SCOPE 2 EMISSIONS (Location based)</t>
  </si>
  <si>
    <t>Total (t.CO2eq/year)</t>
  </si>
  <si>
    <r>
      <t>Intensity</t>
    </r>
    <r>
      <rPr>
        <b/>
        <vertAlign val="superscript"/>
        <sz val="9"/>
        <color theme="0"/>
        <rFont val="Tahoma"/>
        <family val="2"/>
      </rPr>
      <t>6</t>
    </r>
    <r>
      <rPr>
        <b/>
        <sz val="9"/>
        <color theme="0"/>
        <rFont val="Tahoma"/>
        <family val="2"/>
      </rPr>
      <t xml:space="preserve"> (kg.CO2eq/m2/year)</t>
    </r>
  </si>
  <si>
    <r>
      <t>Base building offsets purchased</t>
    </r>
    <r>
      <rPr>
        <b/>
        <vertAlign val="superscript"/>
        <sz val="9"/>
        <color theme="0"/>
        <rFont val="Tahoma"/>
        <family val="2"/>
      </rPr>
      <t>5</t>
    </r>
    <r>
      <rPr>
        <b/>
        <sz val="9"/>
        <color theme="0"/>
        <rFont val="Tahoma"/>
        <family val="2"/>
      </rPr>
      <t xml:space="preserve"> (t.CO2eq/year)</t>
    </r>
  </si>
  <si>
    <r>
      <t>Net</t>
    </r>
    <r>
      <rPr>
        <b/>
        <vertAlign val="superscript"/>
        <sz val="9"/>
        <color theme="0"/>
        <rFont val="Tahoma"/>
        <family val="2"/>
      </rPr>
      <t>5</t>
    </r>
    <r>
      <rPr>
        <b/>
        <sz val="9"/>
        <color theme="0"/>
        <rFont val="Tahoma"/>
        <family val="2"/>
      </rPr>
      <t xml:space="preserve"> (t.CO2eq/year)</t>
    </r>
  </si>
  <si>
    <r>
      <t>Net intensity</t>
    </r>
    <r>
      <rPr>
        <b/>
        <vertAlign val="superscript"/>
        <sz val="9"/>
        <color theme="0"/>
        <rFont val="Tahoma"/>
        <family val="2"/>
      </rPr>
      <t>6</t>
    </r>
    <r>
      <rPr>
        <b/>
        <sz val="9"/>
        <color theme="0"/>
        <rFont val="Tahoma"/>
        <family val="2"/>
      </rPr>
      <t xml:space="preserve"> (kg.CO2eq/m2/year)</t>
    </r>
  </si>
  <si>
    <t>Net (t.CO2eq/year)</t>
  </si>
  <si>
    <r>
      <t>Base building offsets purchased</t>
    </r>
    <r>
      <rPr>
        <b/>
        <vertAlign val="superscript"/>
        <sz val="9"/>
        <color theme="0"/>
        <rFont val="Tahoma"/>
        <family val="2"/>
      </rPr>
      <t>5,7</t>
    </r>
    <r>
      <rPr>
        <b/>
        <sz val="9"/>
        <color theme="0"/>
        <rFont val="Tahoma"/>
        <family val="2"/>
      </rPr>
      <t xml:space="preserve"> (t.CO2eq/year)</t>
    </r>
  </si>
  <si>
    <r>
      <t>Net</t>
    </r>
    <r>
      <rPr>
        <b/>
        <vertAlign val="superscript"/>
        <sz val="9"/>
        <color theme="0"/>
        <rFont val="Tahoma"/>
        <family val="2"/>
      </rPr>
      <t>5,7</t>
    </r>
    <r>
      <rPr>
        <b/>
        <sz val="9"/>
        <color theme="0"/>
        <rFont val="Tahoma"/>
        <family val="2"/>
      </rPr>
      <t xml:space="preserve"> (t.CO2eq/year)</t>
    </r>
  </si>
  <si>
    <r>
      <t>Net intensity</t>
    </r>
    <r>
      <rPr>
        <b/>
        <vertAlign val="superscript"/>
        <sz val="9"/>
        <color theme="0"/>
        <rFont val="Tahoma"/>
        <family val="2"/>
      </rPr>
      <t>6,7</t>
    </r>
    <r>
      <rPr>
        <b/>
        <sz val="9"/>
        <color theme="0"/>
        <rFont val="Tahoma"/>
        <family val="2"/>
      </rPr>
      <t xml:space="preserve"> (kg.CO2eq/m2/year)</t>
    </r>
  </si>
  <si>
    <r>
      <rPr>
        <vertAlign val="superscript"/>
        <sz val="9"/>
        <color theme="1"/>
        <rFont val="Tahoma"/>
        <family val="2"/>
      </rPr>
      <t>3</t>
    </r>
    <r>
      <rPr>
        <sz val="9"/>
        <color theme="1"/>
        <rFont val="Tahoma"/>
        <family val="2"/>
      </rPr>
      <t>Portfolio level figures have adopted the market based approach for scope 2 in totals.</t>
    </r>
  </si>
  <si>
    <r>
      <rPr>
        <vertAlign val="superscript"/>
        <sz val="9"/>
        <color theme="1"/>
        <rFont val="Tahoma"/>
        <family val="2"/>
      </rPr>
      <t>4</t>
    </r>
    <r>
      <rPr>
        <sz val="9"/>
        <color theme="1"/>
        <rFont val="Tahoma"/>
        <family val="2"/>
      </rPr>
      <t>The figures for 250 St Georges Terrace, Perth have been updated for FY23 and FY24 based on an adjustment in unit attributions and data flow correction identified in the current year. The FY24 emission figures have also been updated to reflect procurement of offsets and GreenPower that were finalised after FY24 reporting was complete.</t>
    </r>
  </si>
  <si>
    <r>
      <rPr>
        <vertAlign val="superscript"/>
        <sz val="9"/>
        <color theme="1"/>
        <rFont val="Tahoma"/>
        <family val="2"/>
      </rPr>
      <t>5</t>
    </r>
    <r>
      <rPr>
        <sz val="9"/>
        <color theme="1"/>
        <rFont val="Tahoma"/>
        <family val="2"/>
      </rPr>
      <t>Carbon ofsets procurement reporting commenced in FY24.</t>
    </r>
  </si>
  <si>
    <r>
      <rPr>
        <vertAlign val="superscript"/>
        <sz val="9"/>
        <color theme="1"/>
        <rFont val="Tahoma"/>
        <family val="2"/>
      </rPr>
      <t>6</t>
    </r>
    <r>
      <rPr>
        <sz val="9"/>
        <color theme="1"/>
        <rFont val="Tahoma"/>
        <family val="2"/>
      </rPr>
      <t>Reporting includes buildings operational for a full 12 months only within our reporting boundary, to ensure all statistics are comparable year on year. Any properties which are fully vacant throughout the year also fall within this category.</t>
    </r>
  </si>
  <si>
    <r>
      <rPr>
        <vertAlign val="superscript"/>
        <sz val="9"/>
        <color theme="1"/>
        <rFont val="Tahoma"/>
        <family val="2"/>
      </rPr>
      <t xml:space="preserve">7 </t>
    </r>
    <r>
      <rPr>
        <sz val="9"/>
        <color theme="1"/>
        <rFont val="Tahoma"/>
        <family val="2"/>
      </rPr>
      <t>This data has not been assured.</t>
    </r>
  </si>
  <si>
    <t>Waste Generation</t>
  </si>
  <si>
    <t xml:space="preserve">This report provides an annual account of materials diverted from landfill and materials sent to landfill for each asset, fund and platform since FY23. </t>
  </si>
  <si>
    <t>Total (t)</t>
  </si>
  <si>
    <t>Recycling (t)</t>
  </si>
  <si>
    <t>Landfill (t)</t>
  </si>
  <si>
    <t>Diverted (t)</t>
  </si>
  <si>
    <t>C</t>
  </si>
  <si>
    <t>Sustainability Ratings</t>
  </si>
  <si>
    <t>This report provides an account of our sustainability ratings for each asset. All data as at 30 June 2025.</t>
  </si>
  <si>
    <t xml:space="preserve">Green Star </t>
  </si>
  <si>
    <t>NABERS Energy rating
excl green power</t>
  </si>
  <si>
    <t>NABERS Water rating</t>
  </si>
  <si>
    <t>NABERS Indoor Environment rating</t>
  </si>
  <si>
    <t>WELL rating</t>
  </si>
  <si>
    <t>WELL Portfolio</t>
  </si>
  <si>
    <t>3 star Performance v1.2</t>
  </si>
  <si>
    <t>WELL Health Safety
WELL Equity</t>
  </si>
  <si>
    <t>RATED</t>
  </si>
  <si>
    <r>
      <t>105-151 Miller Street, North Sydney</t>
    </r>
    <r>
      <rPr>
        <vertAlign val="superscript"/>
        <sz val="9"/>
        <color rgb="FF253746"/>
        <rFont val="Tahoma"/>
        <family val="2"/>
      </rPr>
      <t>2</t>
    </r>
  </si>
  <si>
    <t>Not applicable</t>
  </si>
  <si>
    <t>N/A</t>
  </si>
  <si>
    <t xml:space="preserve">10-20 Bond Street, Sydney </t>
  </si>
  <si>
    <t>5.0 stars - 10 Bond St
4.0 stars - 20 Bond St</t>
  </si>
  <si>
    <t>WELL Health Safety
WELL Equity
WELL V2 Core Gold</t>
  </si>
  <si>
    <t>6 star Office Design v3
3 star Performance v1.2</t>
  </si>
  <si>
    <t xml:space="preserve">WELL Health Safety
WELL Equity
Well V2 Core Platinum </t>
  </si>
  <si>
    <t xml:space="preserve">3 star Performance v1.2 </t>
  </si>
  <si>
    <r>
      <t>220 London Circuit, Canberra</t>
    </r>
    <r>
      <rPr>
        <vertAlign val="superscript"/>
        <sz val="9"/>
        <color rgb="FF253746"/>
        <rFont val="Tahoma"/>
        <family val="2"/>
      </rPr>
      <t>1</t>
    </r>
  </si>
  <si>
    <t>WELL V1 Core Gold</t>
  </si>
  <si>
    <r>
      <t>250 St Georges Terrace, Perth</t>
    </r>
    <r>
      <rPr>
        <vertAlign val="superscript"/>
        <sz val="9"/>
        <color rgb="FF253746"/>
        <rFont val="Tahoma"/>
        <family val="2"/>
      </rPr>
      <t>1</t>
    </r>
  </si>
  <si>
    <t>4 star Performance v1.2</t>
  </si>
  <si>
    <t>WELL Health Safety
WELL Equity
WELL V2 Gold Core</t>
  </si>
  <si>
    <t>6 Star Green Star Design and As Built v1.3 Design Review</t>
  </si>
  <si>
    <t>5.5 NABERS Energy Commitment Agreement</t>
  </si>
  <si>
    <t>WELL Core Platinum pre-certified</t>
  </si>
  <si>
    <t>WELL Health Safety
WELL Core Gold</t>
  </si>
  <si>
    <t>6 star Office Design and As Built v2
3 star Performance v1.2</t>
  </si>
  <si>
    <t>5 star Office Design and As Built v2 
3 star Performance v1.2</t>
  </si>
  <si>
    <r>
      <t>522 Flinders Lane, Melbourne</t>
    </r>
    <r>
      <rPr>
        <vertAlign val="superscript"/>
        <sz val="9"/>
        <color rgb="FF253746"/>
        <rFont val="Tahoma"/>
        <family val="2"/>
      </rPr>
      <t>3</t>
    </r>
  </si>
  <si>
    <t>5 star Office Design v3 
3 star Performance v1.2</t>
  </si>
  <si>
    <t>6 star Design and As Built v1 2020
3 star Performance v1.2 </t>
  </si>
  <si>
    <t>Well V1 Platinum Core
Well Health Safety
WELL Equity</t>
  </si>
  <si>
    <t>1The following assets are externally managed: 220 London Circuit Canberra, and 250 St Georges Terrace, Perth.</t>
  </si>
  <si>
    <t>Employees</t>
  </si>
  <si>
    <t>Gender Composition</t>
  </si>
  <si>
    <t>Management Level</t>
  </si>
  <si>
    <t>Female</t>
  </si>
  <si>
    <t xml:space="preserve">Male </t>
  </si>
  <si>
    <t>FY 25</t>
  </si>
  <si>
    <t>FY 24</t>
  </si>
  <si>
    <t>FY 23</t>
  </si>
  <si>
    <t>FY 22</t>
  </si>
  <si>
    <t>FY 21</t>
  </si>
  <si>
    <t>Role Category</t>
  </si>
  <si>
    <t>Female %</t>
  </si>
  <si>
    <t>Male %</t>
  </si>
  <si>
    <t>CEO</t>
  </si>
  <si>
    <t>Key Management Personnel</t>
  </si>
  <si>
    <t>General Manager</t>
  </si>
  <si>
    <t>Senior Management</t>
  </si>
  <si>
    <t>Other Management</t>
  </si>
  <si>
    <t>Professional</t>
  </si>
  <si>
    <t>Clerical &amp; Administrative</t>
  </si>
  <si>
    <t>Technical / Trade</t>
  </si>
  <si>
    <t>Graduate</t>
  </si>
  <si>
    <t>Grand Total</t>
  </si>
  <si>
    <t>Age Range</t>
  </si>
  <si>
    <t>Location</t>
  </si>
  <si>
    <t>Age Group</t>
  </si>
  <si>
    <t>FY22</t>
  </si>
  <si>
    <t>FY21</t>
  </si>
  <si>
    <t>NSW</t>
  </si>
  <si>
    <t>VIC</t>
  </si>
  <si>
    <t>QLD</t>
  </si>
  <si>
    <t>&lt; 25</t>
  </si>
  <si>
    <t>25-34</t>
  </si>
  <si>
    <t>35-44</t>
  </si>
  <si>
    <t>45-50</t>
  </si>
  <si>
    <t>Over 50</t>
  </si>
  <si>
    <t>Employment Type</t>
  </si>
  <si>
    <t>Average Tenure (years)</t>
  </si>
  <si>
    <t>Employment status</t>
  </si>
  <si>
    <t>Male</t>
  </si>
  <si>
    <t>Total</t>
  </si>
  <si>
    <t>Full Time Permanent</t>
  </si>
  <si>
    <t>Part Time Permanent</t>
  </si>
  <si>
    <t>Fixed Term</t>
  </si>
  <si>
    <t>Return to Work Rate (Parental Leave)</t>
  </si>
  <si>
    <t>RTW Rate</t>
  </si>
  <si>
    <t xml:space="preserve">(13 employees took Parental Leave and 1 Resigned due to relocation) </t>
  </si>
  <si>
    <t xml:space="preserve">(9 employees took parental leave and 2 resigned and 1 was retrenched due to team restructure) </t>
  </si>
  <si>
    <t xml:space="preserve">(8 employees took parental leave and 1 resigned to be a stay at home parent and 1 was retrenched due to team restructure) </t>
  </si>
  <si>
    <t xml:space="preserve">Turnover </t>
  </si>
  <si>
    <t xml:space="preserve">Voluntary </t>
  </si>
  <si>
    <t xml:space="preserve">Total </t>
  </si>
  <si>
    <t>Remuneration</t>
  </si>
  <si>
    <t>Performance Reviews FY25</t>
  </si>
  <si>
    <r>
      <t xml:space="preserve">Average Compa-ratio by Gender </t>
    </r>
    <r>
      <rPr>
        <b/>
        <vertAlign val="superscript"/>
        <sz val="9"/>
        <rFont val="Tahoma"/>
        <family val="2"/>
      </rPr>
      <t>1</t>
    </r>
  </si>
  <si>
    <t>Performance Reviews</t>
  </si>
  <si>
    <t>Fixed Pay</t>
  </si>
  <si>
    <t>Percentage of employees receiving regular (annual) performance and career development reviews</t>
  </si>
  <si>
    <t>To calculate the average median compa‑ratio of female and male employees, the remuneration of Investa employees is compared to the median remuneration to equivalent roles in the external labour market.</t>
  </si>
  <si>
    <t>1. The above table includes performance and career development reviews completed for permanent employees and a select number of fixed term employees where they have short-term incentives in place. The performance review completion rate metric also excludes the following: employees that commenced with the organisation less than or equal to 3 months prior to 30 June 2025.</t>
  </si>
  <si>
    <t>Discrimination, Harassment and Conduct</t>
  </si>
  <si>
    <t>Incidents</t>
  </si>
  <si>
    <t>Number of incidents of discrimination, harassment or Code of Conduct breaches</t>
  </si>
  <si>
    <t>Given that performance reviews are finalised in June of the reporting period, the FY25 performance reviews completion rate only includes eligible employees that were still employed as at 30 June 2025.</t>
  </si>
  <si>
    <t>Investa Management Holdings (IMH) Board</t>
  </si>
  <si>
    <t>IMH Board Composition</t>
  </si>
  <si>
    <t>Board composition by gender</t>
  </si>
  <si>
    <t>Number</t>
  </si>
  <si>
    <t>Rate</t>
  </si>
  <si>
    <t>CIFR and LTIFR</t>
  </si>
  <si>
    <t>Investa</t>
  </si>
  <si>
    <t>CIFR</t>
  </si>
  <si>
    <t>Operate</t>
  </si>
  <si>
    <t>LTIFR</t>
  </si>
  <si>
    <t>Corporate</t>
  </si>
  <si>
    <t>Definitions:</t>
  </si>
  <si>
    <t>CIFR – The number of worker injuries occurring within a period in which the worker has received medical treatment that has resulted in impairment or alternate duties per million hours worked.</t>
  </si>
  <si>
    <t>LTIFR – The number of worker injuries occurring within a period in which the worker has not been able to return to work the following shifts or day(s) after the incident conducting the same or similar duties, per million hours worked</t>
  </si>
  <si>
    <r>
      <t>Emissions Intensity (kgCO</t>
    </r>
    <r>
      <rPr>
        <b/>
        <sz val="11"/>
        <color theme="1"/>
        <rFont val="Calibri"/>
        <family val="2"/>
        <scheme val="minor"/>
      </rPr>
      <t>2</t>
    </r>
    <r>
      <rPr>
        <b/>
        <sz val="20"/>
        <color theme="1"/>
        <rFont val="Calibri"/>
        <family val="2"/>
        <scheme val="minor"/>
      </rPr>
      <t>/sqm/yr)</t>
    </r>
  </si>
  <si>
    <t>FY10</t>
  </si>
  <si>
    <t>FY11</t>
  </si>
  <si>
    <t>FY12</t>
  </si>
  <si>
    <t>FY13</t>
  </si>
  <si>
    <t>FY14</t>
  </si>
  <si>
    <t>FY15</t>
  </si>
  <si>
    <t>FY16</t>
  </si>
  <si>
    <t>FY17</t>
  </si>
  <si>
    <t>FY18</t>
  </si>
  <si>
    <t>FY19</t>
  </si>
  <si>
    <t>FY20</t>
  </si>
  <si>
    <t>FY20vFY21 change</t>
  </si>
  <si>
    <t>111 Pacific Highway, North Sydney</t>
  </si>
  <si>
    <t>130 Pitt Street, Sydney</t>
  </si>
  <si>
    <t>133 Castlereagh Street, Sydney (Tower)</t>
  </si>
  <si>
    <t>135 King Street, Sydney (Office)</t>
  </si>
  <si>
    <t>140 Creek Street, 295 Ann Street &amp; 232 Adelaide Street, Brisbane</t>
  </si>
  <si>
    <t>16-18 Mort Street, Canberra</t>
  </si>
  <si>
    <t>ACT</t>
  </si>
  <si>
    <t>20 Bridge Street, Sydney</t>
  </si>
  <si>
    <t>222 Pitt Street, Sydney (Court)</t>
  </si>
  <si>
    <t>239 George Street &amp; 15 Adelaide Street, Brisbane</t>
  </si>
  <si>
    <t xml:space="preserve">242 Exhibition Street, Melbourne </t>
  </si>
  <si>
    <t>WA</t>
  </si>
  <si>
    <t>400 George Street, Sydney</t>
  </si>
  <si>
    <t>737 Bourke Street, Melbourne</t>
  </si>
  <si>
    <t>99 Walker Street, North Sydney</t>
  </si>
  <si>
    <t>117 Clarence Street, Sydney</t>
  </si>
  <si>
    <t>575 Bourke Street, Melbourne</t>
  </si>
  <si>
    <t>850 Collins Street, Melbourne</t>
  </si>
  <si>
    <t>524 Flinders Lane, Melbourne</t>
  </si>
  <si>
    <t>Portoflios</t>
  </si>
  <si>
    <t>OIPP</t>
  </si>
  <si>
    <t>IOM</t>
  </si>
  <si>
    <t>Electricity Intensity (kWh/sqm/yr)</t>
  </si>
  <si>
    <t>Gas Intensity (MJ/sqm/yr)</t>
  </si>
  <si>
    <t>Water Intensity (L/sqm/yr)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</si>
</sst>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0.0%"/>
    <numFmt numFmtId="167" formatCode="_-* #,##0.0_-;\-* #,##0.0_-;_-* &quot;-&quot;??_-;_-@_-"/>
  </numFmts>
  <fonts count="6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Narrow"/>
      <family val="2"/>
    </font>
    <font>
      <sz val="10"/>
      <color theme="1"/>
      <name val="Arial Narrow"/>
      <family val="2"/>
    </font>
    <font>
      <sz val="10"/>
      <name val="Arial"/>
      <family val="2"/>
    </font>
    <font>
      <sz val="10"/>
      <name val="Arial Narrow"/>
      <family val="2"/>
    </font>
    <font>
      <sz val="10"/>
      <color theme="1"/>
      <name val="Trebuchet MS"/>
      <family val="2"/>
    </font>
    <font>
      <sz val="10"/>
      <color rgb="FF000000"/>
      <name val="Segoe UI"/>
      <family val="2"/>
    </font>
    <font>
      <sz val="11"/>
      <color rgb="FF000000"/>
      <name val="Calibri"/>
      <family val="2"/>
    </font>
    <font>
      <b/>
      <sz val="18"/>
      <color theme="3"/>
      <name val="Calibri Light"/>
      <family val="2"/>
      <scheme val="major"/>
    </font>
    <font>
      <sz val="11"/>
      <color rgb="FF9C6500"/>
      <name val="Calibri"/>
      <family val="2"/>
      <scheme val="minor"/>
    </font>
    <font>
      <sz val="10"/>
      <color theme="1"/>
      <name val="Calibri"/>
      <family val="2"/>
      <scheme val="minor"/>
    </font>
    <font>
      <sz val="10"/>
      <color theme="1"/>
      <name val="Tahoma"/>
      <family val="2"/>
    </font>
    <font>
      <b/>
      <sz val="20"/>
      <color theme="1"/>
      <name val="Calibri"/>
      <family val="2"/>
      <scheme val="minor"/>
    </font>
    <font>
      <b/>
      <sz val="10"/>
      <color theme="1"/>
      <name val="Calibri"/>
      <family val="2"/>
      <scheme val="minor"/>
    </font>
    <font>
      <b/>
      <sz val="8"/>
      <color theme="1"/>
      <name val="Tahoma"/>
      <family val="2"/>
    </font>
    <font>
      <sz val="8"/>
      <color theme="1"/>
      <name val="Tahoma"/>
      <family val="2"/>
    </font>
    <font>
      <sz val="8"/>
      <name val="Tahoma"/>
      <family val="2"/>
    </font>
    <font>
      <b/>
      <sz val="12"/>
      <color theme="1"/>
      <name val="Tahoma"/>
      <family val="2"/>
    </font>
    <font>
      <sz val="9"/>
      <color theme="1"/>
      <name val="Tahoma"/>
      <family val="2"/>
    </font>
    <font>
      <b/>
      <sz val="9"/>
      <color theme="1"/>
      <name val="Tahoma"/>
      <family val="2"/>
    </font>
    <font>
      <b/>
      <sz val="12"/>
      <color rgb="FF000000"/>
      <name val="Tahoma"/>
      <family val="2"/>
    </font>
    <font>
      <sz val="8"/>
      <color rgb="FF000000"/>
      <name val="Tahoma"/>
      <family val="2"/>
    </font>
    <font>
      <sz val="11"/>
      <color rgb="FF000000"/>
      <name val="Calibri"/>
      <family val="2"/>
      <scheme val="minor"/>
    </font>
    <font>
      <sz val="9"/>
      <name val="Tahoma"/>
      <family val="2"/>
    </font>
    <font>
      <b/>
      <sz val="12"/>
      <name val="Tahoma"/>
      <family val="2"/>
    </font>
    <font>
      <b/>
      <sz val="9"/>
      <color theme="0"/>
      <name val="Tahoma"/>
      <family val="2"/>
    </font>
    <font>
      <sz val="10"/>
      <name val="Tahoma"/>
      <family val="2"/>
    </font>
    <font>
      <sz val="8"/>
      <name val="Calibri"/>
      <family val="2"/>
      <scheme val="minor"/>
    </font>
    <font>
      <b/>
      <sz val="9"/>
      <name val="Tahoma"/>
      <family val="2"/>
    </font>
    <font>
      <sz val="9"/>
      <color theme="1"/>
      <name val="Calibri"/>
      <family val="2"/>
      <scheme val="minor"/>
    </font>
    <font>
      <b/>
      <sz val="10"/>
      <color theme="1"/>
      <name val="Tahoma"/>
      <family val="2"/>
    </font>
    <font>
      <sz val="9"/>
      <color rgb="FF000000"/>
      <name val="Tahoma"/>
      <family val="2"/>
    </font>
    <font>
      <b/>
      <sz val="9"/>
      <color rgb="FFFFFFFF"/>
      <name val="Tahoma"/>
      <family val="2"/>
    </font>
    <font>
      <b/>
      <sz val="9"/>
      <color rgb="FF000000"/>
      <name val="Tahoma"/>
      <family val="2"/>
    </font>
    <font>
      <sz val="9"/>
      <color rgb="FF000000"/>
      <name val="Calibri"/>
      <family val="2"/>
      <scheme val="minor"/>
    </font>
    <font>
      <i/>
      <sz val="9"/>
      <color rgb="FF000000"/>
      <name val="Tahoma"/>
      <family val="2"/>
    </font>
    <font>
      <b/>
      <vertAlign val="superscript"/>
      <sz val="9"/>
      <name val="Tahoma"/>
      <family val="2"/>
    </font>
    <font>
      <b/>
      <sz val="9"/>
      <color rgb="FF000000"/>
      <name val="Arial"/>
      <family val="2"/>
    </font>
    <font>
      <sz val="9"/>
      <color rgb="FF464547"/>
      <name val="Tahoma"/>
      <family val="2"/>
    </font>
    <font>
      <sz val="9"/>
      <color rgb="FF000000"/>
      <name val="Arial"/>
      <family val="2"/>
    </font>
    <font>
      <sz val="11"/>
      <color theme="1"/>
      <name val="Aptos"/>
      <family val="2"/>
    </font>
    <font>
      <b/>
      <sz val="9"/>
      <color rgb="FFF2FCFC"/>
      <name val="Tahoma"/>
      <family val="2"/>
    </font>
    <font>
      <vertAlign val="superscript"/>
      <sz val="9"/>
      <color theme="1"/>
      <name val="Tahoma"/>
      <family val="2"/>
    </font>
    <font>
      <b/>
      <vertAlign val="superscript"/>
      <sz val="9"/>
      <color theme="0"/>
      <name val="Tahoma"/>
      <family val="2"/>
    </font>
    <font>
      <vertAlign val="superscript"/>
      <sz val="8"/>
      <color theme="1"/>
      <name val="Tahoma"/>
      <family val="2"/>
    </font>
    <font>
      <u/>
      <sz val="11"/>
      <color theme="10"/>
      <name val="Calibri"/>
      <family val="2"/>
      <scheme val="minor"/>
    </font>
    <font>
      <sz val="9"/>
      <color theme="1"/>
      <name val="Symbol"/>
      <family val="1"/>
      <charset val="2"/>
    </font>
    <font>
      <sz val="9"/>
      <color rgb="FF253746"/>
      <name val="Tahoma"/>
      <family val="2"/>
    </font>
    <font>
      <vertAlign val="superscript"/>
      <sz val="9"/>
      <color rgb="FF253746"/>
      <name val="Tahoma"/>
      <family val="2"/>
    </font>
    <font>
      <sz val="7"/>
      <color theme="1"/>
      <name val="Times New Roman"/>
      <family val="1"/>
    </font>
    <font>
      <sz val="8"/>
      <name val="Segoe UI Symbo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0"/>
        <bgColor indexed="64"/>
      </patternFill>
    </fill>
    <fill>
      <patternFill patternType="solid">
        <fgColor indexed="16"/>
        <bgColor indexed="64"/>
      </patternFill>
    </fill>
    <fill>
      <patternFill patternType="solid">
        <fgColor rgb="FFFFC000"/>
        <bgColor indexed="64"/>
      </patternFill>
    </fill>
    <fill>
      <patternFill patternType="solid">
        <fgColor rgb="FFCF31A2"/>
        <bgColor indexed="64"/>
      </patternFill>
    </fill>
    <fill>
      <patternFill patternType="solid">
        <fgColor theme="0"/>
        <bgColor indexed="64"/>
      </patternFill>
    </fill>
    <fill>
      <patternFill patternType="solid">
        <fgColor rgb="FFD9F6F7"/>
        <bgColor indexed="64"/>
      </patternFill>
    </fill>
    <fill>
      <patternFill patternType="solid">
        <fgColor rgb="FF00354F"/>
        <bgColor indexed="64"/>
      </patternFill>
    </fill>
    <fill>
      <patternFill patternType="solid">
        <fgColor rgb="FF00C2CC"/>
        <bgColor indexed="64"/>
      </patternFill>
    </fill>
    <fill>
      <patternFill patternType="solid">
        <fgColor rgb="FFD9DEE5"/>
        <bgColor indexed="64"/>
      </patternFill>
    </fill>
  </fills>
  <borders count="1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9847407452621"/>
      </left>
      <right style="thin">
        <color theme="0" tint="-0.14999847407452621"/>
      </right>
      <top/>
      <bottom style="thin">
        <color theme="0" tint="-0.14999847407452621"/>
      </bottom>
      <diagonal/>
    </border>
    <border>
      <left style="thin">
        <color theme="0" tint="-0.249977111117893"/>
      </left>
      <right style="thin">
        <color theme="0" tint="-0.249977111117893"/>
      </right>
      <top/>
      <bottom style="thin">
        <color theme="0" tint="-0.249977111117893"/>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top/>
      <bottom style="thin">
        <color rgb="FFA6A6A6"/>
      </bottom>
      <diagonal/>
    </border>
    <border>
      <left/>
      <right style="thin">
        <color rgb="FFD9D9D9"/>
      </right>
      <top style="thin">
        <color rgb="FFA6A6A6"/>
      </top>
      <bottom style="thin">
        <color rgb="FFD9D9D9"/>
      </bottom>
      <diagonal/>
    </border>
    <border>
      <left/>
      <right style="thin">
        <color rgb="FFD9D9D9"/>
      </right>
      <top/>
      <bottom style="thin">
        <color rgb="FFD9D9D9"/>
      </bottom>
      <diagonal/>
    </border>
    <border>
      <left/>
      <right/>
      <top style="thin">
        <color rgb="FFA6A6A6"/>
      </top>
      <bottom/>
      <diagonal/>
    </border>
    <border>
      <left/>
      <right style="thin">
        <color rgb="FFA6A6A6"/>
      </right>
      <top/>
      <bottom/>
      <diagonal/>
    </border>
    <border>
      <left style="thin">
        <color rgb="FFA6A6A6"/>
      </left>
      <right/>
      <top/>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rgb="FF00354F"/>
      </top>
      <bottom style="thin">
        <color theme="0" tint="-0.24994659260841701"/>
      </bottom>
      <diagonal/>
    </border>
    <border>
      <left style="thin">
        <color rgb="FF00354F"/>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354F"/>
      </right>
      <top style="thin">
        <color theme="0" tint="-0.24994659260841701"/>
      </top>
      <bottom style="thin">
        <color theme="0" tint="-0.24994659260841701"/>
      </bottom>
      <diagonal/>
    </border>
    <border>
      <left style="thin">
        <color rgb="FF00354F"/>
      </left>
      <right style="thin">
        <color theme="0" tint="-0.24994659260841701"/>
      </right>
      <top style="thin">
        <color theme="0" tint="-0.24994659260841701"/>
      </top>
      <bottom style="thin">
        <color rgb="FF00354F"/>
      </bottom>
      <diagonal/>
    </border>
    <border>
      <left style="thin">
        <color theme="0" tint="-0.24994659260841701"/>
      </left>
      <right style="thin">
        <color theme="0" tint="-0.24994659260841701"/>
      </right>
      <top style="thin">
        <color theme="0" tint="-0.24994659260841701"/>
      </top>
      <bottom style="thin">
        <color rgb="FF00354F"/>
      </bottom>
      <diagonal/>
    </border>
    <border>
      <left style="thin">
        <color theme="0" tint="-0.24994659260841701"/>
      </left>
      <right style="thin">
        <color rgb="FF00354F"/>
      </right>
      <top style="thin">
        <color theme="0" tint="-0.24994659260841701"/>
      </top>
      <bottom style="thin">
        <color rgb="FF00354F"/>
      </bottom>
      <diagonal/>
    </border>
    <border>
      <left style="thin">
        <color rgb="FF00354F"/>
      </left>
      <right/>
      <top style="thin">
        <color rgb="FF00354F"/>
      </top>
      <bottom/>
      <diagonal/>
    </border>
    <border>
      <left/>
      <right/>
      <top style="thin">
        <color rgb="FF00354F"/>
      </top>
      <bottom/>
      <diagonal/>
    </border>
    <border>
      <left style="thin">
        <color theme="0" tint="-0.249977111117893"/>
      </left>
      <right style="thin">
        <color theme="0" tint="-0.249977111117893"/>
      </right>
      <top style="thin">
        <color rgb="FF00354F"/>
      </top>
      <bottom style="thin">
        <color theme="0" tint="-0.249977111117893"/>
      </bottom>
      <diagonal/>
    </border>
    <border>
      <left style="thin">
        <color theme="0" tint="-0.249977111117893"/>
      </left>
      <right style="thin">
        <color rgb="FF00354F"/>
      </right>
      <top style="thin">
        <color rgb="FF00354F"/>
      </top>
      <bottom style="thin">
        <color theme="0" tint="-0.249977111117893"/>
      </bottom>
      <diagonal/>
    </border>
    <border>
      <left style="thin">
        <color rgb="FF00354F"/>
      </left>
      <right/>
      <top/>
      <bottom/>
      <diagonal/>
    </border>
    <border>
      <left/>
      <right style="thin">
        <color rgb="FF00354F"/>
      </right>
      <top style="thin">
        <color rgb="FF00354F"/>
      </top>
      <bottom/>
      <diagonal/>
    </border>
    <border>
      <left/>
      <right/>
      <top style="thin">
        <color rgb="FF00354F"/>
      </top>
      <bottom style="thin">
        <color theme="0" tint="-0.24994659260841701"/>
      </bottom>
      <diagonal/>
    </border>
    <border>
      <left/>
      <right style="thin">
        <color rgb="FF00354F"/>
      </right>
      <top style="thin">
        <color rgb="FF00354F"/>
      </top>
      <bottom style="thin">
        <color theme="0" tint="-0.24994659260841701"/>
      </bottom>
      <diagonal/>
    </border>
    <border>
      <left style="thin">
        <color theme="0" tint="-0.14999847407452621"/>
      </left>
      <right style="thin">
        <color rgb="FF00354F"/>
      </right>
      <top/>
      <bottom style="thin">
        <color theme="0" tint="-0.1499984740745262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rgb="FF4F758B"/>
      </left>
      <right style="thin">
        <color rgb="FF4F758B"/>
      </right>
      <top style="thin">
        <color indexed="64"/>
      </top>
      <bottom style="thin">
        <color rgb="FF4F758B"/>
      </bottom>
      <diagonal/>
    </border>
    <border>
      <left style="thin">
        <color rgb="FF4F758B"/>
      </left>
      <right style="thin">
        <color indexed="64"/>
      </right>
      <top style="thin">
        <color indexed="64"/>
      </top>
      <bottom style="thin">
        <color rgb="FF4F758B"/>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24994659260841701"/>
      </left>
      <right style="thin">
        <color rgb="FF00354F"/>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rgb="FF00354F"/>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right/>
      <top style="thin">
        <color rgb="FF00354F"/>
      </top>
      <bottom style="thin">
        <color rgb="FF4F758B"/>
      </bottom>
      <diagonal/>
    </border>
    <border>
      <left/>
      <right style="thin">
        <color rgb="FF00354F"/>
      </right>
      <top style="thin">
        <color rgb="FF00354F"/>
      </top>
      <bottom style="thin">
        <color rgb="FF4F758B"/>
      </bottom>
      <diagonal/>
    </border>
    <border>
      <left style="thin">
        <color rgb="FF00354F"/>
      </left>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rgb="FF00354F"/>
      </right>
      <top/>
      <bottom style="thin">
        <color indexed="64"/>
      </bottom>
      <diagonal/>
    </border>
    <border>
      <left style="thin">
        <color rgb="FF00354F"/>
      </left>
      <right style="thin">
        <color theme="0" tint="-0.24994659260841701"/>
      </right>
      <top style="thin">
        <color theme="0" tint="-0.24994659260841701"/>
      </top>
      <bottom style="thin">
        <color indexed="64"/>
      </bottom>
      <diagonal/>
    </border>
    <border>
      <left style="thin">
        <color rgb="FF00354F"/>
      </left>
      <right/>
      <top/>
      <bottom style="thin">
        <color theme="0" tint="-0.24994659260841701"/>
      </bottom>
      <diagonal/>
    </border>
    <border>
      <left/>
      <right/>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theme="0" tint="-0.24994659260841701"/>
      </bottom>
      <diagonal/>
    </border>
    <border>
      <left/>
      <right/>
      <top/>
      <bottom style="thin">
        <color rgb="FF4F758B"/>
      </bottom>
      <diagonal/>
    </border>
    <border>
      <left style="thin">
        <color rgb="FF00354F"/>
      </left>
      <right/>
      <top/>
      <bottom style="thin">
        <color rgb="FF4F758B"/>
      </bottom>
      <diagonal/>
    </border>
    <border>
      <left style="thin">
        <color theme="0" tint="-0.249977111117893"/>
      </left>
      <right style="thin">
        <color theme="0" tint="-0.249977111117893"/>
      </right>
      <top style="thin">
        <color rgb="FF4F758B"/>
      </top>
      <bottom style="thin">
        <color theme="0" tint="-0.249977111117893"/>
      </bottom>
      <diagonal/>
    </border>
    <border>
      <left style="thin">
        <color theme="0" tint="-0.249977111117893"/>
      </left>
      <right style="thin">
        <color indexed="64"/>
      </right>
      <top style="thin">
        <color rgb="FF4F758B"/>
      </top>
      <bottom style="thin">
        <color theme="0" tint="-0.249977111117893"/>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354F"/>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A6A6A6"/>
      </bottom>
      <diagonal/>
    </border>
    <border>
      <left/>
      <right/>
      <top style="thin">
        <color rgb="FF000000"/>
      </top>
      <bottom style="thin">
        <color rgb="FFA6A6A6"/>
      </bottom>
      <diagonal/>
    </border>
    <border>
      <left/>
      <right style="thin">
        <color rgb="FF000000"/>
      </right>
      <top style="thin">
        <color rgb="FF000000"/>
      </top>
      <bottom style="thin">
        <color rgb="FFA6A6A6"/>
      </bottom>
      <diagonal/>
    </border>
    <border>
      <left style="thin">
        <color rgb="FF000000"/>
      </left>
      <right/>
      <top style="thin">
        <color rgb="FFA6A6A6"/>
      </top>
      <bottom style="thin">
        <color rgb="FFA6A6A6"/>
      </bottom>
      <diagonal/>
    </border>
    <border>
      <left style="thin">
        <color rgb="FF000000"/>
      </left>
      <right/>
      <top style="thin">
        <color rgb="FFA6A6A6"/>
      </top>
      <bottom/>
      <diagonal/>
    </border>
    <border>
      <left style="thin">
        <color rgb="FF000000"/>
      </left>
      <right/>
      <top/>
      <bottom style="thin">
        <color rgb="FFA6A6A6"/>
      </bottom>
      <diagonal/>
    </border>
    <border>
      <left style="thin">
        <color rgb="FF000000"/>
      </left>
      <right/>
      <top style="thin">
        <color rgb="FFA6A6A6"/>
      </top>
      <bottom style="thin">
        <color rgb="FF000000"/>
      </bottom>
      <diagonal/>
    </border>
    <border>
      <left/>
      <right/>
      <top style="thin">
        <color rgb="FFA6A6A6"/>
      </top>
      <bottom style="thin">
        <color rgb="FF000000"/>
      </bottom>
      <diagonal/>
    </border>
    <border>
      <left/>
      <right style="thin">
        <color rgb="FF000000"/>
      </right>
      <top style="thin">
        <color rgb="FFA6A6A6"/>
      </top>
      <bottom style="thin">
        <color rgb="FF000000"/>
      </bottom>
      <diagonal/>
    </border>
    <border>
      <left style="thin">
        <color rgb="FF000000"/>
      </left>
      <right style="thin">
        <color rgb="FFD9D9D9"/>
      </right>
      <top style="thin">
        <color rgb="FFA6A6A6"/>
      </top>
      <bottom style="thin">
        <color rgb="FFD9D9D9"/>
      </bottom>
      <diagonal/>
    </border>
    <border>
      <left/>
      <right style="thin">
        <color rgb="FF000000"/>
      </right>
      <top style="thin">
        <color rgb="FFA6A6A6"/>
      </top>
      <bottom style="thin">
        <color rgb="FFD9D9D9"/>
      </bottom>
      <diagonal/>
    </border>
    <border>
      <left style="thin">
        <color rgb="FF000000"/>
      </left>
      <right style="thin">
        <color rgb="FFD9D9D9"/>
      </right>
      <top/>
      <bottom style="thin">
        <color rgb="FFD9D9D9"/>
      </bottom>
      <diagonal/>
    </border>
    <border>
      <left/>
      <right style="thin">
        <color rgb="FF000000"/>
      </right>
      <top/>
      <bottom style="thin">
        <color rgb="FFD9D9D9"/>
      </bottom>
      <diagonal/>
    </border>
    <border>
      <left style="thin">
        <color rgb="FF000000"/>
      </left>
      <right style="thin">
        <color rgb="FFD9D9D9"/>
      </right>
      <top/>
      <bottom style="thin">
        <color rgb="FF000000"/>
      </bottom>
      <diagonal/>
    </border>
    <border>
      <left/>
      <right style="thin">
        <color rgb="FFD9D9D9"/>
      </right>
      <top/>
      <bottom style="thin">
        <color rgb="FF000000"/>
      </bottom>
      <diagonal/>
    </border>
    <border>
      <left style="thin">
        <color rgb="FFA6A6A6"/>
      </left>
      <right style="thin">
        <color rgb="FF000000"/>
      </right>
      <top style="thin">
        <color rgb="FFA6A6A6"/>
      </top>
      <bottom style="thin">
        <color rgb="FFA6A6A6"/>
      </bottom>
      <diagonal/>
    </border>
    <border>
      <left/>
      <right style="thin">
        <color rgb="FFA6A6A6"/>
      </right>
      <top/>
      <bottom style="thin">
        <color rgb="FF000000"/>
      </bottom>
      <diagonal/>
    </border>
    <border>
      <left style="thin">
        <color rgb="FFA6A6A6"/>
      </left>
      <right/>
      <top/>
      <bottom style="thin">
        <color rgb="FF000000"/>
      </bottom>
      <diagonal/>
    </border>
    <border>
      <left/>
      <right style="thin">
        <color rgb="FF000000"/>
      </right>
      <top style="thin">
        <color rgb="FFA6A6A6"/>
      </top>
      <bottom/>
      <diagonal/>
    </border>
    <border>
      <left/>
      <right style="thin">
        <color rgb="FF000000"/>
      </right>
      <top/>
      <bottom style="thin">
        <color rgb="FFA6A6A6"/>
      </bottom>
      <diagonal/>
    </border>
    <border>
      <left style="thin">
        <color rgb="FF000000"/>
      </left>
      <right style="thin">
        <color rgb="FFA6A6A6"/>
      </right>
      <top style="thin">
        <color rgb="FFA6A6A6"/>
      </top>
      <bottom style="thin">
        <color rgb="FFA6A6A6"/>
      </bottom>
      <diagonal/>
    </border>
    <border>
      <left/>
      <right style="thin">
        <color theme="0" tint="-0.24994659260841701"/>
      </right>
      <top style="thin">
        <color theme="0" tint="-0.2499465926084170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rgb="FF00354F"/>
      </top>
      <bottom style="thin">
        <color theme="0" tint="-0.24994659260841701"/>
      </bottom>
      <diagonal/>
    </border>
    <border>
      <left style="thin">
        <color theme="0" tint="-0.249977111117893"/>
      </left>
      <right/>
      <top style="thin">
        <color rgb="FF00354F"/>
      </top>
      <bottom style="thin">
        <color indexed="64"/>
      </bottom>
      <diagonal/>
    </border>
    <border>
      <left/>
      <right/>
      <top style="thin">
        <color rgb="FF00354F"/>
      </top>
      <bottom style="thin">
        <color indexed="64"/>
      </bottom>
      <diagonal/>
    </border>
    <border>
      <left/>
      <right/>
      <top style="thin">
        <color indexed="64"/>
      </top>
      <bottom style="thin">
        <color indexed="64"/>
      </bottom>
      <diagonal/>
    </border>
    <border>
      <left/>
      <right style="thin">
        <color theme="0" tint="-0.249977111117893"/>
      </right>
      <top style="thin">
        <color rgb="FF00354F"/>
      </top>
      <bottom style="thin">
        <color indexed="64"/>
      </bottom>
      <diagonal/>
    </border>
    <border>
      <left style="thin">
        <color theme="0" tint="-0.24994659260841701"/>
      </left>
      <right/>
      <top style="thin">
        <color rgb="FF00354F"/>
      </top>
      <bottom style="thin">
        <color indexed="64"/>
      </bottom>
      <diagonal/>
    </border>
    <border>
      <left/>
      <right style="thin">
        <color theme="0" tint="-0.24994659260841701"/>
      </right>
      <top style="thin">
        <color rgb="FF00354F"/>
      </top>
      <bottom style="thin">
        <color indexed="64"/>
      </bottom>
      <diagonal/>
    </border>
    <border>
      <left style="thin">
        <color indexed="64"/>
      </left>
      <right style="thin">
        <color theme="0" tint="-0.24994659260841701"/>
      </right>
      <top/>
      <bottom style="thin">
        <color theme="0" tint="-0.24994659260841701"/>
      </bottom>
      <diagonal/>
    </border>
    <border>
      <left/>
      <right style="thin">
        <color rgb="FF000000"/>
      </right>
      <top style="thin">
        <color rgb="FFA6A6A6"/>
      </top>
      <bottom style="thin">
        <color rgb="FFA6A6A6"/>
      </bottom>
      <diagonal/>
    </border>
    <border>
      <left style="thin">
        <color indexed="64"/>
      </left>
      <right/>
      <top style="thin">
        <color indexed="64"/>
      </top>
      <bottom style="thin">
        <color rgb="FFA6A6A6"/>
      </bottom>
      <diagonal/>
    </border>
    <border>
      <left/>
      <right/>
      <top style="thin">
        <color indexed="64"/>
      </top>
      <bottom style="thin">
        <color rgb="FFA6A6A6"/>
      </bottom>
      <diagonal/>
    </border>
    <border>
      <left/>
      <right style="thin">
        <color indexed="64"/>
      </right>
      <top style="thin">
        <color indexed="64"/>
      </top>
      <bottom style="thin">
        <color rgb="FFA6A6A6"/>
      </bottom>
      <diagonal/>
    </border>
    <border>
      <left style="thin">
        <color indexed="64"/>
      </left>
      <right/>
      <top style="thin">
        <color rgb="FFA6A6A6"/>
      </top>
      <bottom style="thin">
        <color rgb="FFA6A6A6"/>
      </bottom>
      <diagonal/>
    </border>
    <border>
      <left style="thin">
        <color rgb="FFA6A6A6"/>
      </left>
      <right style="thin">
        <color indexed="64"/>
      </right>
      <top style="thin">
        <color rgb="FFA6A6A6"/>
      </top>
      <bottom style="thin">
        <color rgb="FFA6A6A6"/>
      </bottom>
      <diagonal/>
    </border>
    <border>
      <left style="thin">
        <color theme="0" tint="-0.249977111117893"/>
      </left>
      <right style="thin">
        <color theme="0" tint="-0.249977111117893"/>
      </right>
      <top/>
      <bottom style="thin">
        <color indexed="64"/>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style="thin">
        <color theme="0" tint="-0.14996795556505021"/>
      </right>
      <top/>
      <bottom/>
      <diagonal/>
    </border>
    <border>
      <left style="thin">
        <color theme="0" tint="-0.24994659260841701"/>
      </left>
      <right/>
      <top style="thin">
        <color theme="0" tint="-0.24994659260841701"/>
      </top>
      <bottom style="thin">
        <color rgb="FF00354F"/>
      </bottom>
      <diagonal/>
    </border>
    <border>
      <left style="thin">
        <color theme="0" tint="-0.249977111117893"/>
      </left>
      <right/>
      <top style="thin">
        <color rgb="FF00354F"/>
      </top>
      <bottom style="thin">
        <color theme="0" tint="-0.249977111117893"/>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xf numFmtId="1" fontId="20" fillId="0" borderId="0"/>
    <xf numFmtId="41" fontId="20" fillId="0" borderId="0" applyFont="0" applyFill="0" applyBorder="0" applyAlignment="0" applyProtection="0"/>
    <xf numFmtId="41" fontId="20" fillId="0" borderId="0" applyFont="0" applyFill="0" applyBorder="0" applyAlignment="0" applyProtection="0"/>
    <xf numFmtId="5" fontId="20" fillId="0" borderId="0" applyFont="0" applyFill="0" applyBorder="0" applyAlignment="0" applyProtection="0"/>
    <xf numFmtId="5" fontId="20" fillId="0" borderId="0" applyFont="0" applyFill="0" applyBorder="0" applyAlignment="0" applyProtection="0"/>
    <xf numFmtId="1" fontId="20" fillId="0" borderId="0"/>
    <xf numFmtId="0" fontId="1" fillId="0" borderId="0"/>
    <xf numFmtId="9" fontId="20" fillId="0" borderId="0" applyFont="0" applyFill="0" applyBorder="0" applyAlignment="0" applyProtection="0"/>
    <xf numFmtId="9" fontId="20" fillId="0" borderId="0" applyFont="0" applyFill="0" applyBorder="0" applyAlignment="0" applyProtection="0"/>
    <xf numFmtId="1" fontId="20" fillId="0" borderId="0"/>
    <xf numFmtId="0" fontId="22" fillId="0" borderId="0"/>
    <xf numFmtId="43" fontId="22" fillId="0" borderId="0" applyFont="0" applyFill="0" applyBorder="0" applyAlignment="0" applyProtection="0"/>
    <xf numFmtId="0" fontId="23" fillId="0" borderId="0"/>
    <xf numFmtId="9" fontId="23"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xf numFmtId="0" fontId="26"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0" fillId="33" borderId="0"/>
    <xf numFmtId="44" fontId="1" fillId="0" borderId="0" applyFont="0" applyFill="0" applyBorder="0" applyAlignment="0" applyProtection="0"/>
    <xf numFmtId="43" fontId="20"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0" fontId="20" fillId="34" borderId="0"/>
    <xf numFmtId="0" fontId="20" fillId="0" borderId="0">
      <alignment vertical="top"/>
    </xf>
    <xf numFmtId="0" fontId="20" fillId="33" borderId="0"/>
    <xf numFmtId="0" fontId="27" fillId="0" borderId="0"/>
    <xf numFmtId="0" fontId="8"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0" fontId="28" fillId="0" borderId="0"/>
    <xf numFmtId="0" fontId="20" fillId="0" borderId="0"/>
    <xf numFmtId="0" fontId="20" fillId="0" borderId="0">
      <alignment vertical="top"/>
    </xf>
    <xf numFmtId="0" fontId="62" fillId="0" borderId="0" applyNumberFormat="0" applyFill="0" applyBorder="0" applyAlignment="0" applyProtection="0"/>
  </cellStyleXfs>
  <cellXfs count="554">
    <xf numFmtId="0" fontId="0" fillId="0" borderId="0" xfId="0"/>
    <xf numFmtId="0" fontId="18" fillId="0" borderId="0" xfId="0" applyFont="1"/>
    <xf numFmtId="0" fontId="19" fillId="0" borderId="0" xfId="0" applyFont="1"/>
    <xf numFmtId="1" fontId="21" fillId="0" borderId="0" xfId="43" applyNumberFormat="1" applyFont="1" applyAlignment="1">
      <alignment horizontal="center"/>
    </xf>
    <xf numFmtId="165" fontId="21" fillId="0" borderId="0" xfId="59" applyNumberFormat="1" applyFont="1" applyFill="1" applyAlignment="1">
      <alignment horizontal="center"/>
    </xf>
    <xf numFmtId="0" fontId="29" fillId="35" borderId="0" xfId="0" applyFont="1" applyFill="1"/>
    <xf numFmtId="0" fontId="0" fillId="35" borderId="0" xfId="0" applyFill="1"/>
    <xf numFmtId="0" fontId="16" fillId="35" borderId="0" xfId="0" applyFont="1" applyFill="1" applyAlignment="1">
      <alignment horizontal="center"/>
    </xf>
    <xf numFmtId="0" fontId="13" fillId="36" borderId="0" xfId="0" applyFont="1" applyFill="1" applyAlignment="1">
      <alignment horizontal="center"/>
    </xf>
    <xf numFmtId="1" fontId="21" fillId="0" borderId="0" xfId="43" applyNumberFormat="1" applyFont="1"/>
    <xf numFmtId="164" fontId="0" fillId="0" borderId="0" xfId="0" applyNumberFormat="1"/>
    <xf numFmtId="164" fontId="16" fillId="35" borderId="0" xfId="0" applyNumberFormat="1" applyFont="1" applyFill="1" applyAlignment="1">
      <alignment horizontal="center"/>
    </xf>
    <xf numFmtId="164" fontId="13" fillId="36" borderId="0" xfId="0" applyNumberFormat="1" applyFont="1" applyFill="1" applyAlignment="1">
      <alignment horizontal="center"/>
    </xf>
    <xf numFmtId="166" fontId="0" fillId="0" borderId="0" xfId="1" applyNumberFormat="1" applyFont="1"/>
    <xf numFmtId="0" fontId="16" fillId="0" borderId="0" xfId="0" applyFont="1"/>
    <xf numFmtId="164" fontId="16" fillId="0" borderId="0" xfId="0" applyNumberFormat="1" applyFont="1"/>
    <xf numFmtId="164" fontId="19" fillId="0" borderId="0" xfId="0" applyNumberFormat="1" applyFont="1"/>
    <xf numFmtId="164" fontId="0" fillId="0" borderId="0" xfId="0" applyNumberFormat="1" applyAlignment="1">
      <alignment horizontal="left"/>
    </xf>
    <xf numFmtId="0" fontId="27" fillId="0" borderId="0" xfId="0" applyFont="1"/>
    <xf numFmtId="0" fontId="31" fillId="0" borderId="0" xfId="0" applyFont="1"/>
    <xf numFmtId="0" fontId="32" fillId="0" borderId="0" xfId="0" applyFont="1"/>
    <xf numFmtId="165" fontId="32" fillId="0" borderId="0" xfId="59" applyNumberFormat="1" applyFont="1" applyFill="1"/>
    <xf numFmtId="1" fontId="33" fillId="0" borderId="0" xfId="43" applyNumberFormat="1" applyFont="1" applyAlignment="1">
      <alignment horizontal="center"/>
    </xf>
    <xf numFmtId="165" fontId="33" fillId="0" borderId="0" xfId="59" applyNumberFormat="1" applyFont="1" applyFill="1" applyAlignment="1">
      <alignment horizontal="center"/>
    </xf>
    <xf numFmtId="0" fontId="32" fillId="0" borderId="0" xfId="0" applyFont="1" applyAlignment="1">
      <alignment vertical="center"/>
    </xf>
    <xf numFmtId="0" fontId="31" fillId="0" borderId="0" xfId="0" applyFont="1" applyAlignment="1">
      <alignment vertical="center"/>
    </xf>
    <xf numFmtId="0" fontId="30" fillId="0" borderId="0" xfId="0" applyFont="1" applyAlignment="1">
      <alignment wrapText="1"/>
    </xf>
    <xf numFmtId="0" fontId="0" fillId="0" borderId="0" xfId="0" applyAlignment="1">
      <alignment wrapText="1"/>
    </xf>
    <xf numFmtId="0" fontId="28" fillId="0" borderId="0" xfId="0" applyFont="1" applyAlignment="1">
      <alignment vertical="top" wrapText="1"/>
    </xf>
    <xf numFmtId="0" fontId="28" fillId="0" borderId="0" xfId="0" applyFont="1" applyAlignment="1">
      <alignment horizontal="left" vertical="top" wrapText="1"/>
    </xf>
    <xf numFmtId="0" fontId="32" fillId="0" borderId="0" xfId="0" quotePrefix="1" applyFont="1"/>
    <xf numFmtId="0" fontId="35" fillId="0" borderId="0" xfId="0" applyFont="1"/>
    <xf numFmtId="0" fontId="36" fillId="0" borderId="0" xfId="0" applyFont="1"/>
    <xf numFmtId="0" fontId="38" fillId="0" borderId="0" xfId="0" applyFont="1"/>
    <xf numFmtId="0" fontId="39" fillId="0" borderId="0" xfId="0" applyFont="1"/>
    <xf numFmtId="0" fontId="34" fillId="0" borderId="0" xfId="0" applyFont="1"/>
    <xf numFmtId="0" fontId="42" fillId="39" borderId="23" xfId="0" applyFont="1" applyFill="1" applyBorder="1" applyAlignment="1">
      <alignment horizontal="center" vertical="center" wrapText="1"/>
    </xf>
    <xf numFmtId="43" fontId="32" fillId="0" borderId="0" xfId="0" applyNumberFormat="1" applyFont="1"/>
    <xf numFmtId="43" fontId="0" fillId="0" borderId="0" xfId="0" applyNumberFormat="1"/>
    <xf numFmtId="0" fontId="31" fillId="0" borderId="0" xfId="0" applyFont="1" applyAlignment="1">
      <alignment horizontal="left" vertical="center"/>
    </xf>
    <xf numFmtId="0" fontId="32" fillId="0" borderId="0" xfId="0" quotePrefix="1" applyFont="1" applyAlignment="1">
      <alignment vertical="center"/>
    </xf>
    <xf numFmtId="0" fontId="28" fillId="0" borderId="0" xfId="0" applyFont="1"/>
    <xf numFmtId="0" fontId="36" fillId="0" borderId="42" xfId="0" applyFont="1" applyBorder="1"/>
    <xf numFmtId="0" fontId="36" fillId="0" borderId="44" xfId="0" applyFont="1" applyBorder="1"/>
    <xf numFmtId="0" fontId="35" fillId="0" borderId="50" xfId="0" applyFont="1" applyBorder="1" applyAlignment="1">
      <alignment vertical="center"/>
    </xf>
    <xf numFmtId="0" fontId="35" fillId="0" borderId="51" xfId="0" applyFont="1" applyBorder="1" applyAlignment="1">
      <alignment vertical="center"/>
    </xf>
    <xf numFmtId="0" fontId="35" fillId="0" borderId="52" xfId="0" applyFont="1" applyBorder="1" applyAlignment="1">
      <alignment horizontal="center" vertical="center"/>
    </xf>
    <xf numFmtId="0" fontId="40" fillId="0" borderId="52" xfId="43" applyFont="1" applyBorder="1" applyAlignment="1">
      <alignment horizontal="center" vertical="center"/>
    </xf>
    <xf numFmtId="0" fontId="46" fillId="0" borderId="0" xfId="0" applyFont="1"/>
    <xf numFmtId="0" fontId="47" fillId="0" borderId="0" xfId="0" applyFont="1"/>
    <xf numFmtId="1" fontId="42" fillId="39" borderId="22" xfId="0" applyNumberFormat="1" applyFont="1" applyFill="1" applyBorder="1" applyAlignment="1">
      <alignment horizontal="center" vertical="center" wrapText="1"/>
    </xf>
    <xf numFmtId="1" fontId="42" fillId="39" borderId="25" xfId="0" applyNumberFormat="1" applyFont="1" applyFill="1" applyBorder="1" applyAlignment="1">
      <alignment horizontal="center" vertical="center" wrapText="1"/>
    </xf>
    <xf numFmtId="0" fontId="45" fillId="0" borderId="24" xfId="0" applyFont="1" applyBorder="1"/>
    <xf numFmtId="0" fontId="36" fillId="0" borderId="24" xfId="0" applyFont="1" applyBorder="1"/>
    <xf numFmtId="0" fontId="36" fillId="0" borderId="26" xfId="0" applyFont="1" applyBorder="1"/>
    <xf numFmtId="1" fontId="42" fillId="39" borderId="48" xfId="0" applyNumberFormat="1" applyFont="1" applyFill="1" applyBorder="1" applyAlignment="1">
      <alignment horizontal="center" vertical="center" wrapText="1"/>
    </xf>
    <xf numFmtId="1" fontId="42" fillId="39" borderId="49" xfId="0" applyNumberFormat="1" applyFont="1" applyFill="1" applyBorder="1" applyAlignment="1">
      <alignment horizontal="center" vertical="center" wrapText="1"/>
    </xf>
    <xf numFmtId="0" fontId="46" fillId="0" borderId="0" xfId="0" applyFont="1" applyAlignment="1">
      <alignment wrapText="1"/>
    </xf>
    <xf numFmtId="0" fontId="45" fillId="0" borderId="33" xfId="0" applyFont="1" applyBorder="1"/>
    <xf numFmtId="0" fontId="36" fillId="0" borderId="33" xfId="0" applyFont="1" applyBorder="1"/>
    <xf numFmtId="0" fontId="36" fillId="0" borderId="61" xfId="0" applyFont="1" applyBorder="1"/>
    <xf numFmtId="1" fontId="42" fillId="39" borderId="38" xfId="0" applyNumberFormat="1" applyFont="1" applyFill="1" applyBorder="1" applyAlignment="1">
      <alignment horizontal="center" vertical="center" wrapText="1"/>
    </xf>
    <xf numFmtId="1" fontId="42" fillId="39" borderId="53" xfId="0" applyNumberFormat="1" applyFont="1" applyFill="1" applyBorder="1" applyAlignment="1">
      <alignment horizontal="center" vertical="center" wrapText="1"/>
    </xf>
    <xf numFmtId="1" fontId="42" fillId="39" borderId="78" xfId="0" applyNumberFormat="1" applyFont="1" applyFill="1" applyBorder="1" applyAlignment="1">
      <alignment horizontal="center" vertical="center" wrapText="1"/>
    </xf>
    <xf numFmtId="0" fontId="35" fillId="0" borderId="0" xfId="0" quotePrefix="1" applyFont="1" applyAlignment="1">
      <alignment vertical="center" wrapText="1"/>
    </xf>
    <xf numFmtId="17" fontId="45" fillId="0" borderId="0" xfId="0" applyNumberFormat="1" applyFont="1" applyAlignment="1">
      <alignment horizontal="center" vertical="center"/>
    </xf>
    <xf numFmtId="165" fontId="42" fillId="0" borderId="0" xfId="59" applyNumberFormat="1" applyFont="1" applyFill="1" applyBorder="1" applyAlignment="1">
      <alignment horizontal="center" vertical="center" wrapText="1"/>
    </xf>
    <xf numFmtId="165" fontId="40" fillId="0" borderId="0" xfId="59" applyNumberFormat="1" applyFont="1" applyFill="1" applyBorder="1" applyAlignment="1">
      <alignment horizontal="center"/>
    </xf>
    <xf numFmtId="43" fontId="35" fillId="0" borderId="0" xfId="0" applyNumberFormat="1" applyFont="1"/>
    <xf numFmtId="2" fontId="35" fillId="0" borderId="0" xfId="0" applyNumberFormat="1" applyFont="1"/>
    <xf numFmtId="0" fontId="36" fillId="0" borderId="0" xfId="0" applyFont="1" applyAlignment="1">
      <alignment horizontal="left"/>
    </xf>
    <xf numFmtId="0" fontId="35" fillId="0" borderId="0" xfId="0" quotePrefix="1" applyFont="1"/>
    <xf numFmtId="0" fontId="45" fillId="0" borderId="24" xfId="0" applyFont="1" applyBorder="1" applyAlignment="1">
      <alignment vertical="center"/>
    </xf>
    <xf numFmtId="0" fontId="36" fillId="0" borderId="24" xfId="0" applyFont="1" applyBorder="1" applyAlignment="1">
      <alignment vertical="center"/>
    </xf>
    <xf numFmtId="0" fontId="36" fillId="0" borderId="26" xfId="0" applyFont="1" applyBorder="1" applyAlignment="1">
      <alignment vertical="center"/>
    </xf>
    <xf numFmtId="0" fontId="36" fillId="0" borderId="0" xfId="0" applyFont="1" applyAlignment="1">
      <alignment vertical="center"/>
    </xf>
    <xf numFmtId="0" fontId="35" fillId="0" borderId="0" xfId="0" applyFont="1" applyAlignment="1">
      <alignment vertical="center"/>
    </xf>
    <xf numFmtId="0" fontId="36" fillId="0" borderId="0" xfId="0" applyFont="1" applyAlignment="1">
      <alignment horizontal="left" vertical="center"/>
    </xf>
    <xf numFmtId="0" fontId="47" fillId="0" borderId="0" xfId="0" applyFont="1" applyAlignment="1">
      <alignment horizontal="left" vertical="center"/>
    </xf>
    <xf numFmtId="1" fontId="42" fillId="39" borderId="43" xfId="0" applyNumberFormat="1" applyFont="1" applyFill="1" applyBorder="1" applyAlignment="1">
      <alignment horizontal="center" vertical="center" wrapText="1"/>
    </xf>
    <xf numFmtId="0" fontId="45" fillId="0" borderId="42" xfId="0" applyFont="1" applyBorder="1" applyAlignment="1">
      <alignment vertical="center"/>
    </xf>
    <xf numFmtId="0" fontId="36" fillId="0" borderId="42" xfId="0" applyFont="1" applyBorder="1" applyAlignment="1">
      <alignment vertical="center"/>
    </xf>
    <xf numFmtId="0" fontId="36" fillId="0" borderId="44" xfId="0" applyFont="1" applyBorder="1" applyAlignment="1">
      <alignment vertical="center"/>
    </xf>
    <xf numFmtId="2" fontId="42" fillId="39" borderId="38" xfId="0" applyNumberFormat="1" applyFont="1" applyFill="1" applyBorder="1" applyAlignment="1">
      <alignment horizontal="center" vertical="center" wrapText="1"/>
    </xf>
    <xf numFmtId="0" fontId="47" fillId="0" borderId="0" xfId="0" applyFont="1" applyAlignment="1">
      <alignment vertical="center"/>
    </xf>
    <xf numFmtId="0" fontId="48" fillId="0" borderId="0" xfId="0" applyFont="1"/>
    <xf numFmtId="0" fontId="50" fillId="0" borderId="0" xfId="0" applyFont="1"/>
    <xf numFmtId="0" fontId="51" fillId="0" borderId="0" xfId="0" applyFont="1"/>
    <xf numFmtId="0" fontId="49" fillId="0" borderId="0" xfId="0" applyFont="1" applyAlignment="1">
      <alignment vertical="center"/>
    </xf>
    <xf numFmtId="0" fontId="40" fillId="0" borderId="0" xfId="0" applyFont="1"/>
    <xf numFmtId="0" fontId="40" fillId="41" borderId="21" xfId="0" applyFont="1" applyFill="1" applyBorder="1"/>
    <xf numFmtId="9" fontId="50" fillId="0" borderId="0" xfId="0" applyNumberFormat="1" applyFont="1"/>
    <xf numFmtId="9" fontId="48" fillId="0" borderId="0" xfId="0" applyNumberFormat="1" applyFont="1"/>
    <xf numFmtId="9" fontId="35" fillId="41" borderId="43" xfId="59" applyNumberFormat="1" applyFont="1" applyFill="1" applyBorder="1" applyAlignment="1">
      <alignment horizontal="right" vertical="center"/>
    </xf>
    <xf numFmtId="9" fontId="35" fillId="41" borderId="46" xfId="59" applyNumberFormat="1" applyFont="1" applyFill="1" applyBorder="1" applyAlignment="1">
      <alignment horizontal="right" vertical="center"/>
    </xf>
    <xf numFmtId="165" fontId="40" fillId="41" borderId="70" xfId="59" applyNumberFormat="1" applyFont="1" applyFill="1" applyBorder="1" applyAlignment="1">
      <alignment horizontal="center" vertical="center"/>
    </xf>
    <xf numFmtId="165" fontId="40" fillId="41" borderId="71" xfId="59" applyNumberFormat="1" applyFont="1" applyFill="1" applyBorder="1" applyAlignment="1">
      <alignment horizontal="center" vertical="center"/>
    </xf>
    <xf numFmtId="0" fontId="27" fillId="37" borderId="0" xfId="0" applyFont="1" applyFill="1"/>
    <xf numFmtId="2" fontId="42" fillId="39" borderId="50" xfId="0" applyNumberFormat="1" applyFont="1" applyFill="1" applyBorder="1" applyAlignment="1">
      <alignment horizontal="center" vertical="center" wrapText="1"/>
    </xf>
    <xf numFmtId="1" fontId="42" fillId="39" borderId="70" xfId="0" applyNumberFormat="1" applyFont="1" applyFill="1" applyBorder="1" applyAlignment="1">
      <alignment horizontal="center" vertical="center" wrapText="1"/>
    </xf>
    <xf numFmtId="0" fontId="49" fillId="0" borderId="77" xfId="0" applyFont="1" applyBorder="1" applyAlignment="1">
      <alignment horizontal="center" vertical="center"/>
    </xf>
    <xf numFmtId="0" fontId="57" fillId="0" borderId="77" xfId="0" applyFont="1" applyBorder="1" applyAlignment="1">
      <alignment horizontal="center" vertical="center"/>
    </xf>
    <xf numFmtId="0" fontId="57" fillId="0" borderId="0" xfId="0" applyFont="1" applyAlignment="1">
      <alignment horizontal="center" vertical="center"/>
    </xf>
    <xf numFmtId="0" fontId="39" fillId="0" borderId="0" xfId="0" applyFont="1" applyAlignment="1">
      <alignment horizontal="center"/>
    </xf>
    <xf numFmtId="2" fontId="42" fillId="39" borderId="0" xfId="0" applyNumberFormat="1" applyFont="1" applyFill="1" applyAlignment="1">
      <alignment horizontal="center" vertical="center" wrapText="1"/>
    </xf>
    <xf numFmtId="1" fontId="42" fillId="39" borderId="0" xfId="0" applyNumberFormat="1" applyFont="1" applyFill="1" applyAlignment="1">
      <alignment horizontal="center" vertical="center" wrapText="1"/>
    </xf>
    <xf numFmtId="0" fontId="45" fillId="0" borderId="119" xfId="0" applyFont="1" applyBorder="1"/>
    <xf numFmtId="0" fontId="40" fillId="41" borderId="125" xfId="0" applyFont="1" applyFill="1" applyBorder="1"/>
    <xf numFmtId="9" fontId="50" fillId="0" borderId="70" xfId="0" applyNumberFormat="1" applyFont="1" applyBorder="1"/>
    <xf numFmtId="9" fontId="48" fillId="0" borderId="70" xfId="0" applyNumberFormat="1" applyFont="1" applyBorder="1"/>
    <xf numFmtId="165" fontId="40" fillId="40" borderId="22" xfId="59" applyNumberFormat="1" applyFont="1" applyFill="1" applyBorder="1" applyAlignment="1">
      <alignment horizontal="right"/>
    </xf>
    <xf numFmtId="165" fontId="40" fillId="40" borderId="27" xfId="59" applyNumberFormat="1" applyFont="1" applyFill="1" applyBorder="1" applyAlignment="1">
      <alignment horizontal="right"/>
    </xf>
    <xf numFmtId="165" fontId="40" fillId="40" borderId="11" xfId="59" applyNumberFormat="1" applyFont="1" applyFill="1" applyBorder="1" applyAlignment="1">
      <alignment horizontal="right" vertical="center"/>
    </xf>
    <xf numFmtId="165" fontId="40" fillId="38" borderId="11" xfId="59" applyNumberFormat="1" applyFont="1" applyFill="1" applyBorder="1" applyAlignment="1">
      <alignment horizontal="right" vertical="center"/>
    </xf>
    <xf numFmtId="165" fontId="40" fillId="38" borderId="22" xfId="59" applyNumberFormat="1" applyFont="1" applyFill="1" applyBorder="1" applyAlignment="1">
      <alignment horizontal="right"/>
    </xf>
    <xf numFmtId="165" fontId="40" fillId="38" borderId="27" xfId="59" applyNumberFormat="1" applyFont="1" applyFill="1" applyBorder="1" applyAlignment="1">
      <alignment horizontal="right"/>
    </xf>
    <xf numFmtId="165" fontId="40" fillId="41" borderId="22" xfId="59" applyNumberFormat="1" applyFont="1" applyFill="1" applyBorder="1" applyAlignment="1">
      <alignment horizontal="right"/>
    </xf>
    <xf numFmtId="165" fontId="40" fillId="41" borderId="27" xfId="59" applyNumberFormat="1" applyFont="1" applyFill="1" applyBorder="1" applyAlignment="1">
      <alignment horizontal="right"/>
    </xf>
    <xf numFmtId="165" fontId="40" fillId="41" borderId="11" xfId="59" applyNumberFormat="1" applyFont="1" applyFill="1" applyBorder="1" applyAlignment="1">
      <alignment horizontal="right" vertical="center"/>
    </xf>
    <xf numFmtId="165" fontId="40" fillId="38" borderId="75" xfId="59" applyNumberFormat="1" applyFont="1" applyFill="1" applyBorder="1" applyAlignment="1">
      <alignment horizontal="right" vertical="center"/>
    </xf>
    <xf numFmtId="165" fontId="40" fillId="41" borderId="75" xfId="59" applyNumberFormat="1" applyFont="1" applyFill="1" applyBorder="1" applyAlignment="1">
      <alignment horizontal="right" vertical="center"/>
    </xf>
    <xf numFmtId="165" fontId="40" fillId="40" borderId="10" xfId="59" applyNumberFormat="1" applyFont="1" applyFill="1" applyBorder="1" applyAlignment="1">
      <alignment horizontal="right"/>
    </xf>
    <xf numFmtId="165" fontId="40" fillId="40" borderId="37" xfId="59" applyNumberFormat="1" applyFont="1" applyFill="1" applyBorder="1" applyAlignment="1">
      <alignment horizontal="right"/>
    </xf>
    <xf numFmtId="165" fontId="40" fillId="38" borderId="10" xfId="59" applyNumberFormat="1" applyFont="1" applyFill="1" applyBorder="1" applyAlignment="1">
      <alignment horizontal="right"/>
    </xf>
    <xf numFmtId="165" fontId="40" fillId="38" borderId="37" xfId="59" applyNumberFormat="1" applyFont="1" applyFill="1" applyBorder="1" applyAlignment="1">
      <alignment horizontal="right"/>
    </xf>
    <xf numFmtId="165" fontId="40" fillId="41" borderId="10" xfId="59" applyNumberFormat="1" applyFont="1" applyFill="1" applyBorder="1" applyAlignment="1">
      <alignment horizontal="right"/>
    </xf>
    <xf numFmtId="165" fontId="40" fillId="41" borderId="37" xfId="59" applyNumberFormat="1" applyFont="1" applyFill="1" applyBorder="1" applyAlignment="1">
      <alignment horizontal="right"/>
    </xf>
    <xf numFmtId="165" fontId="40" fillId="40" borderId="62" xfId="59" applyNumberFormat="1" applyFont="1" applyFill="1" applyBorder="1" applyAlignment="1">
      <alignment horizontal="right"/>
    </xf>
    <xf numFmtId="165" fontId="40" fillId="40" borderId="63" xfId="59" applyNumberFormat="1" applyFont="1" applyFill="1" applyBorder="1" applyAlignment="1">
      <alignment horizontal="right"/>
    </xf>
    <xf numFmtId="165" fontId="40" fillId="38" borderId="62" xfId="59" applyNumberFormat="1" applyFont="1" applyFill="1" applyBorder="1" applyAlignment="1">
      <alignment horizontal="right"/>
    </xf>
    <xf numFmtId="165" fontId="40" fillId="38" borderId="63" xfId="59" applyNumberFormat="1" applyFont="1" applyFill="1" applyBorder="1" applyAlignment="1">
      <alignment horizontal="right"/>
    </xf>
    <xf numFmtId="165" fontId="40" fillId="41" borderId="62" xfId="59" applyNumberFormat="1" applyFont="1" applyFill="1" applyBorder="1" applyAlignment="1">
      <alignment horizontal="right"/>
    </xf>
    <xf numFmtId="165" fontId="40" fillId="41" borderId="63" xfId="59" applyNumberFormat="1" applyFont="1" applyFill="1" applyBorder="1" applyAlignment="1">
      <alignment horizontal="right"/>
    </xf>
    <xf numFmtId="165" fontId="40" fillId="40" borderId="22" xfId="59" applyNumberFormat="1" applyFont="1" applyFill="1" applyBorder="1" applyAlignment="1">
      <alignment horizontal="right" vertical="center"/>
    </xf>
    <xf numFmtId="165" fontId="40" fillId="38" borderId="67" xfId="59" applyNumberFormat="1" applyFont="1" applyFill="1" applyBorder="1" applyAlignment="1">
      <alignment horizontal="right" vertical="center"/>
    </xf>
    <xf numFmtId="165" fontId="40" fillId="38" borderId="68" xfId="59" applyNumberFormat="1" applyFont="1" applyFill="1" applyBorder="1" applyAlignment="1">
      <alignment horizontal="right" vertical="center"/>
    </xf>
    <xf numFmtId="165" fontId="40" fillId="38" borderId="69" xfId="59" applyNumberFormat="1" applyFont="1" applyFill="1" applyBorder="1" applyAlignment="1">
      <alignment horizontal="right" vertical="center"/>
    </xf>
    <xf numFmtId="165" fontId="40" fillId="41" borderId="68" xfId="59" applyNumberFormat="1" applyFont="1" applyFill="1" applyBorder="1" applyAlignment="1">
      <alignment horizontal="right" vertical="center"/>
    </xf>
    <xf numFmtId="165" fontId="40" fillId="41" borderId="69" xfId="59" applyNumberFormat="1" applyFont="1" applyFill="1" applyBorder="1" applyAlignment="1">
      <alignment horizontal="right" vertical="center"/>
    </xf>
    <xf numFmtId="165" fontId="40" fillId="38" borderId="50" xfId="59" applyNumberFormat="1" applyFont="1" applyFill="1" applyBorder="1" applyAlignment="1">
      <alignment horizontal="right" vertical="center"/>
    </xf>
    <xf numFmtId="165" fontId="40" fillId="38" borderId="0" xfId="59" applyNumberFormat="1" applyFont="1" applyFill="1" applyBorder="1" applyAlignment="1">
      <alignment horizontal="right" vertical="center"/>
    </xf>
    <xf numFmtId="165" fontId="40" fillId="38" borderId="70" xfId="59" applyNumberFormat="1" applyFont="1" applyFill="1" applyBorder="1" applyAlignment="1">
      <alignment horizontal="right" vertical="center"/>
    </xf>
    <xf numFmtId="165" fontId="40" fillId="41" borderId="0" xfId="59" applyNumberFormat="1" applyFont="1" applyFill="1" applyBorder="1" applyAlignment="1">
      <alignment horizontal="right" vertical="center"/>
    </xf>
    <xf numFmtId="165" fontId="40" fillId="41" borderId="70" xfId="59" applyNumberFormat="1" applyFont="1" applyFill="1" applyBorder="1" applyAlignment="1">
      <alignment horizontal="right" vertical="center"/>
    </xf>
    <xf numFmtId="165" fontId="40" fillId="40" borderId="45" xfId="59" applyNumberFormat="1" applyFont="1" applyFill="1" applyBorder="1" applyAlignment="1">
      <alignment horizontal="right" vertical="center"/>
    </xf>
    <xf numFmtId="165" fontId="40" fillId="38" borderId="51" xfId="59" applyNumberFormat="1" applyFont="1" applyFill="1" applyBorder="1" applyAlignment="1">
      <alignment horizontal="right" vertical="center"/>
    </xf>
    <xf numFmtId="165" fontId="40" fillId="38" borderId="52" xfId="59" applyNumberFormat="1" applyFont="1" applyFill="1" applyBorder="1" applyAlignment="1">
      <alignment horizontal="right" vertical="center"/>
    </xf>
    <xf numFmtId="165" fontId="40" fillId="38" borderId="71" xfId="59" applyNumberFormat="1" applyFont="1" applyFill="1" applyBorder="1" applyAlignment="1">
      <alignment horizontal="right" vertical="center"/>
    </xf>
    <xf numFmtId="165" fontId="40" fillId="41" borderId="52" xfId="59" applyNumberFormat="1" applyFont="1" applyFill="1" applyBorder="1" applyAlignment="1">
      <alignment horizontal="right" vertical="center"/>
    </xf>
    <xf numFmtId="165" fontId="40" fillId="41" borderId="71" xfId="59" applyNumberFormat="1" applyFont="1" applyFill="1" applyBorder="1" applyAlignment="1">
      <alignment horizontal="right" vertical="center"/>
    </xf>
    <xf numFmtId="165" fontId="40" fillId="38" borderId="24" xfId="59" applyNumberFormat="1" applyFont="1" applyFill="1" applyBorder="1" applyAlignment="1">
      <alignment horizontal="right"/>
    </xf>
    <xf numFmtId="165" fontId="40" fillId="41" borderId="24" xfId="59" applyNumberFormat="1" applyFont="1" applyFill="1" applyBorder="1" applyAlignment="1">
      <alignment horizontal="right"/>
    </xf>
    <xf numFmtId="165" fontId="40" fillId="40" borderId="45" xfId="59" applyNumberFormat="1" applyFont="1" applyFill="1" applyBorder="1" applyAlignment="1">
      <alignment horizontal="right"/>
    </xf>
    <xf numFmtId="165" fontId="40" fillId="38" borderId="64" xfId="59" applyNumberFormat="1" applyFont="1" applyFill="1" applyBorder="1" applyAlignment="1">
      <alignment horizontal="right"/>
    </xf>
    <xf numFmtId="165" fontId="40" fillId="38" borderId="45" xfId="59" applyNumberFormat="1" applyFont="1" applyFill="1" applyBorder="1" applyAlignment="1">
      <alignment horizontal="right"/>
    </xf>
    <xf numFmtId="165" fontId="40" fillId="41" borderId="64" xfId="59" applyNumberFormat="1" applyFont="1" applyFill="1" applyBorder="1" applyAlignment="1">
      <alignment horizontal="right"/>
    </xf>
    <xf numFmtId="165" fontId="40" fillId="41" borderId="45" xfId="59" applyNumberFormat="1" applyFont="1" applyFill="1" applyBorder="1" applyAlignment="1">
      <alignment horizontal="right"/>
    </xf>
    <xf numFmtId="165" fontId="35" fillId="40" borderId="22" xfId="59" applyNumberFormat="1" applyFont="1" applyFill="1" applyBorder="1" applyAlignment="1">
      <alignment horizontal="right" vertical="center"/>
    </xf>
    <xf numFmtId="165" fontId="35" fillId="38" borderId="22" xfId="59" applyNumberFormat="1" applyFont="1" applyFill="1" applyBorder="1" applyAlignment="1">
      <alignment horizontal="right" vertical="center"/>
    </xf>
    <xf numFmtId="165" fontId="35" fillId="41" borderId="22" xfId="59" applyNumberFormat="1" applyFont="1" applyFill="1" applyBorder="1" applyAlignment="1">
      <alignment horizontal="right" vertical="center"/>
    </xf>
    <xf numFmtId="165" fontId="35" fillId="41" borderId="25" xfId="59" applyNumberFormat="1" applyFont="1" applyFill="1" applyBorder="1" applyAlignment="1">
      <alignment horizontal="right" vertical="center"/>
    </xf>
    <xf numFmtId="165" fontId="35" fillId="40" borderId="27" xfId="59" applyNumberFormat="1" applyFont="1" applyFill="1" applyBorder="1" applyAlignment="1">
      <alignment horizontal="right" vertical="center"/>
    </xf>
    <xf numFmtId="165" fontId="35" fillId="38" borderId="27" xfId="59" applyNumberFormat="1" applyFont="1" applyFill="1" applyBorder="1" applyAlignment="1">
      <alignment horizontal="right" vertical="center"/>
    </xf>
    <xf numFmtId="165" fontId="35" fillId="41" borderId="27" xfId="59" applyNumberFormat="1" applyFont="1" applyFill="1" applyBorder="1" applyAlignment="1">
      <alignment horizontal="right" vertical="center"/>
    </xf>
    <xf numFmtId="165" fontId="35" fillId="0" borderId="0" xfId="0" applyNumberFormat="1" applyFont="1" applyAlignment="1">
      <alignment vertical="center"/>
    </xf>
    <xf numFmtId="165" fontId="42" fillId="39" borderId="38" xfId="0" applyNumberFormat="1" applyFont="1" applyFill="1" applyBorder="1" applyAlignment="1">
      <alignment horizontal="center" vertical="center" wrapText="1"/>
    </xf>
    <xf numFmtId="165" fontId="42" fillId="39" borderId="54" xfId="0" applyNumberFormat="1" applyFont="1" applyFill="1" applyBorder="1" applyAlignment="1">
      <alignment horizontal="center" vertical="center" wrapText="1"/>
    </xf>
    <xf numFmtId="165" fontId="35" fillId="38" borderId="24" xfId="59" applyNumberFormat="1" applyFont="1" applyFill="1" applyBorder="1" applyAlignment="1">
      <alignment horizontal="right" vertical="center"/>
    </xf>
    <xf numFmtId="165" fontId="35" fillId="41" borderId="24" xfId="59" applyNumberFormat="1" applyFont="1" applyFill="1" applyBorder="1" applyAlignment="1">
      <alignment horizontal="right" vertical="center"/>
    </xf>
    <xf numFmtId="165" fontId="35" fillId="41" borderId="43" xfId="59" applyNumberFormat="1" applyFont="1" applyFill="1" applyBorder="1" applyAlignment="1">
      <alignment horizontal="right" vertical="center"/>
    </xf>
    <xf numFmtId="165" fontId="35" fillId="40" borderId="45" xfId="59" applyNumberFormat="1" applyFont="1" applyFill="1" applyBorder="1" applyAlignment="1">
      <alignment horizontal="right" vertical="center"/>
    </xf>
    <xf numFmtId="165" fontId="35" fillId="38" borderId="64" xfId="59" applyNumberFormat="1" applyFont="1" applyFill="1" applyBorder="1" applyAlignment="1">
      <alignment horizontal="right" vertical="center"/>
    </xf>
    <xf numFmtId="165" fontId="35" fillId="38" borderId="45" xfId="59" applyNumberFormat="1" applyFont="1" applyFill="1" applyBorder="1" applyAlignment="1">
      <alignment horizontal="right" vertical="center"/>
    </xf>
    <xf numFmtId="165" fontId="35" fillId="41" borderId="64" xfId="59" applyNumberFormat="1" applyFont="1" applyFill="1" applyBorder="1" applyAlignment="1">
      <alignment horizontal="right" vertical="center"/>
    </xf>
    <xf numFmtId="165" fontId="35" fillId="41" borderId="45" xfId="59" applyNumberFormat="1" applyFont="1" applyFill="1" applyBorder="1" applyAlignment="1">
      <alignment horizontal="right" vertical="center"/>
    </xf>
    <xf numFmtId="165" fontId="35" fillId="41" borderId="46" xfId="59" applyNumberFormat="1" applyFont="1" applyFill="1" applyBorder="1" applyAlignment="1">
      <alignment horizontal="right" vertical="center"/>
    </xf>
    <xf numFmtId="165" fontId="40" fillId="41" borderId="22" xfId="59" applyNumberFormat="1" applyFont="1" applyFill="1" applyBorder="1" applyAlignment="1">
      <alignment horizontal="right" vertical="center"/>
    </xf>
    <xf numFmtId="165" fontId="40" fillId="41" borderId="45" xfId="59" applyNumberFormat="1" applyFont="1" applyFill="1" applyBorder="1" applyAlignment="1">
      <alignment horizontal="right" vertical="center"/>
    </xf>
    <xf numFmtId="165" fontId="40" fillId="38" borderId="22" xfId="59" applyNumberFormat="1" applyFont="1" applyFill="1" applyBorder="1" applyAlignment="1">
      <alignment horizontal="right" vertical="center" wrapText="1"/>
    </xf>
    <xf numFmtId="165" fontId="40" fillId="41" borderId="22" xfId="59" applyNumberFormat="1" applyFont="1" applyFill="1" applyBorder="1" applyAlignment="1">
      <alignment horizontal="right" vertical="center" wrapText="1"/>
    </xf>
    <xf numFmtId="165" fontId="40" fillId="38" borderId="22" xfId="59" applyNumberFormat="1" applyFont="1" applyFill="1" applyBorder="1" applyAlignment="1">
      <alignment horizontal="right" vertical="center"/>
    </xf>
    <xf numFmtId="165" fontId="40" fillId="38" borderId="47" xfId="59" applyNumberFormat="1" applyFont="1" applyFill="1" applyBorder="1" applyAlignment="1">
      <alignment horizontal="right" vertical="center"/>
    </xf>
    <xf numFmtId="165" fontId="35" fillId="40" borderId="25" xfId="59" applyNumberFormat="1" applyFont="1" applyFill="1" applyBorder="1" applyAlignment="1">
      <alignment horizontal="right" vertical="center"/>
    </xf>
    <xf numFmtId="165" fontId="35" fillId="38" borderId="43" xfId="59" applyNumberFormat="1" applyFont="1" applyFill="1" applyBorder="1" applyAlignment="1">
      <alignment horizontal="right" vertical="center"/>
    </xf>
    <xf numFmtId="165" fontId="35" fillId="38" borderId="46" xfId="59" applyNumberFormat="1" applyFont="1" applyFill="1" applyBorder="1" applyAlignment="1">
      <alignment horizontal="right" vertical="center"/>
    </xf>
    <xf numFmtId="165" fontId="35" fillId="38" borderId="25" xfId="59" applyNumberFormat="1" applyFont="1" applyFill="1" applyBorder="1" applyAlignment="1">
      <alignment horizontal="right" vertical="center"/>
    </xf>
    <xf numFmtId="165" fontId="35" fillId="38" borderId="55" xfId="59" applyNumberFormat="1" applyFont="1" applyFill="1" applyBorder="1" applyAlignment="1">
      <alignment horizontal="right" vertical="center"/>
    </xf>
    <xf numFmtId="165" fontId="35" fillId="41" borderId="55" xfId="59" applyNumberFormat="1" applyFont="1" applyFill="1" applyBorder="1" applyAlignment="1">
      <alignment horizontal="right" vertical="center"/>
    </xf>
    <xf numFmtId="167" fontId="40" fillId="41" borderId="22" xfId="59" applyNumberFormat="1" applyFont="1" applyFill="1" applyBorder="1" applyAlignment="1">
      <alignment horizontal="right" vertical="center"/>
    </xf>
    <xf numFmtId="165" fontId="40" fillId="40" borderId="126" xfId="59" applyNumberFormat="1" applyFont="1" applyFill="1" applyBorder="1" applyAlignment="1">
      <alignment horizontal="right" vertical="center"/>
    </xf>
    <xf numFmtId="165" fontId="40" fillId="38" borderId="126" xfId="59" applyNumberFormat="1" applyFont="1" applyFill="1" applyBorder="1" applyAlignment="1">
      <alignment horizontal="right" vertical="center"/>
    </xf>
    <xf numFmtId="165" fontId="40" fillId="41" borderId="126" xfId="59" applyNumberFormat="1" applyFont="1" applyFill="1" applyBorder="1" applyAlignment="1">
      <alignment horizontal="right" vertical="center"/>
    </xf>
    <xf numFmtId="165" fontId="40" fillId="38" borderId="45" xfId="59" applyNumberFormat="1" applyFont="1" applyFill="1" applyBorder="1" applyAlignment="1">
      <alignment horizontal="right" vertical="center" wrapText="1"/>
    </xf>
    <xf numFmtId="9" fontId="40" fillId="40" borderId="25" xfId="1" applyFont="1" applyFill="1" applyBorder="1" applyAlignment="1">
      <alignment horizontal="right"/>
    </xf>
    <xf numFmtId="9" fontId="40" fillId="40" borderId="28" xfId="1" applyFont="1" applyFill="1" applyBorder="1" applyAlignment="1">
      <alignment horizontal="right"/>
    </xf>
    <xf numFmtId="165" fontId="40" fillId="40" borderId="75" xfId="59" applyNumberFormat="1" applyFont="1" applyFill="1" applyBorder="1" applyAlignment="1">
      <alignment horizontal="right" vertical="center"/>
    </xf>
    <xf numFmtId="9" fontId="40" fillId="40" borderId="76" xfId="1" applyFont="1" applyFill="1" applyBorder="1" applyAlignment="1">
      <alignment horizontal="right" vertical="center"/>
    </xf>
    <xf numFmtId="9" fontId="40" fillId="40" borderId="55" xfId="1" applyFont="1" applyFill="1" applyBorder="1" applyAlignment="1">
      <alignment horizontal="right"/>
    </xf>
    <xf numFmtId="165" fontId="40" fillId="40" borderId="68" xfId="59" applyNumberFormat="1" applyFont="1" applyFill="1" applyBorder="1" applyAlignment="1">
      <alignment horizontal="right" vertical="center"/>
    </xf>
    <xf numFmtId="165" fontId="40" fillId="40" borderId="69" xfId="59" applyNumberFormat="1" applyFont="1" applyFill="1" applyBorder="1" applyAlignment="1">
      <alignment horizontal="right" vertical="center"/>
    </xf>
    <xf numFmtId="165" fontId="40" fillId="40" borderId="0" xfId="59" applyNumberFormat="1" applyFont="1" applyFill="1" applyBorder="1" applyAlignment="1">
      <alignment horizontal="right" vertical="center"/>
    </xf>
    <xf numFmtId="165" fontId="40" fillId="40" borderId="70" xfId="59" applyNumberFormat="1" applyFont="1" applyFill="1" applyBorder="1" applyAlignment="1">
      <alignment horizontal="right" vertical="center"/>
    </xf>
    <xf numFmtId="165" fontId="40" fillId="40" borderId="52" xfId="59" applyNumberFormat="1" applyFont="1" applyFill="1" applyBorder="1" applyAlignment="1">
      <alignment horizontal="right" vertical="center"/>
    </xf>
    <xf numFmtId="165" fontId="40" fillId="40" borderId="71" xfId="59" applyNumberFormat="1" applyFont="1" applyFill="1" applyBorder="1" applyAlignment="1">
      <alignment horizontal="right" vertical="center"/>
    </xf>
    <xf numFmtId="165" fontId="40" fillId="40" borderId="24" xfId="59" applyNumberFormat="1" applyFont="1" applyFill="1" applyBorder="1" applyAlignment="1">
      <alignment horizontal="right"/>
    </xf>
    <xf numFmtId="165" fontId="40" fillId="40" borderId="64" xfId="59" applyNumberFormat="1" applyFont="1" applyFill="1" applyBorder="1" applyAlignment="1">
      <alignment horizontal="right"/>
    </xf>
    <xf numFmtId="165" fontId="35" fillId="40" borderId="24" xfId="59" applyNumberFormat="1" applyFont="1" applyFill="1" applyBorder="1" applyAlignment="1">
      <alignment horizontal="right" vertical="center"/>
    </xf>
    <xf numFmtId="9" fontId="35" fillId="40" borderId="43" xfId="1" applyFont="1" applyFill="1" applyBorder="1" applyAlignment="1">
      <alignment horizontal="right" vertical="center"/>
    </xf>
    <xf numFmtId="165" fontId="35" fillId="40" borderId="64" xfId="59" applyNumberFormat="1" applyFont="1" applyFill="1" applyBorder="1" applyAlignment="1">
      <alignment horizontal="right" vertical="center"/>
    </xf>
    <xf numFmtId="9" fontId="35" fillId="40" borderId="46" xfId="1" applyFont="1" applyFill="1" applyBorder="1" applyAlignment="1">
      <alignment horizontal="right" vertical="center"/>
    </xf>
    <xf numFmtId="9" fontId="35" fillId="40" borderId="25" xfId="1" applyFont="1" applyFill="1" applyBorder="1" applyAlignment="1">
      <alignment horizontal="right" vertical="center"/>
    </xf>
    <xf numFmtId="9" fontId="35" fillId="40" borderId="28" xfId="1" applyFont="1" applyFill="1" applyBorder="1" applyAlignment="1">
      <alignment horizontal="right" vertical="center"/>
    </xf>
    <xf numFmtId="9" fontId="35" fillId="40" borderId="43" xfId="59" applyNumberFormat="1" applyFont="1" applyFill="1" applyBorder="1" applyAlignment="1">
      <alignment horizontal="right" vertical="center"/>
    </xf>
    <xf numFmtId="9" fontId="35" fillId="40" borderId="46" xfId="59" applyNumberFormat="1" applyFont="1" applyFill="1" applyBorder="1" applyAlignment="1">
      <alignment horizontal="right" vertical="center"/>
    </xf>
    <xf numFmtId="9" fontId="40" fillId="40" borderId="22" xfId="1" applyFont="1" applyFill="1" applyBorder="1" applyAlignment="1">
      <alignment horizontal="right" vertical="center"/>
    </xf>
    <xf numFmtId="9" fontId="40" fillId="40" borderId="43" xfId="1" applyFont="1" applyFill="1" applyBorder="1" applyAlignment="1">
      <alignment horizontal="right" vertical="center"/>
    </xf>
    <xf numFmtId="167" fontId="40" fillId="40" borderId="22" xfId="59" applyNumberFormat="1" applyFont="1" applyFill="1" applyBorder="1" applyAlignment="1">
      <alignment horizontal="right" vertical="center"/>
    </xf>
    <xf numFmtId="9" fontId="40" fillId="40" borderId="45" xfId="1" applyFont="1" applyFill="1" applyBorder="1" applyAlignment="1">
      <alignment horizontal="right" vertical="center"/>
    </xf>
    <xf numFmtId="9" fontId="40" fillId="40" borderId="46" xfId="1" applyFont="1" applyFill="1" applyBorder="1" applyAlignment="1">
      <alignment horizontal="right" vertical="center"/>
    </xf>
    <xf numFmtId="165" fontId="35" fillId="40" borderId="43" xfId="59" applyNumberFormat="1" applyFont="1" applyFill="1" applyBorder="1" applyAlignment="1">
      <alignment horizontal="right" vertical="center"/>
    </xf>
    <xf numFmtId="165" fontId="35" fillId="40" borderId="46" xfId="59" applyNumberFormat="1" applyFont="1" applyFill="1" applyBorder="1" applyAlignment="1">
      <alignment horizontal="right" vertical="center"/>
    </xf>
    <xf numFmtId="0" fontId="50" fillId="40" borderId="77" xfId="0" applyFont="1" applyFill="1" applyBorder="1" applyAlignment="1">
      <alignment horizontal="center"/>
    </xf>
    <xf numFmtId="17" fontId="58" fillId="40" borderId="69" xfId="0" applyNumberFormat="1" applyFont="1" applyFill="1" applyBorder="1" applyAlignment="1">
      <alignment horizontal="center" vertical="center"/>
    </xf>
    <xf numFmtId="165" fontId="58" fillId="40" borderId="71" xfId="59" applyNumberFormat="1" applyFont="1" applyFill="1" applyBorder="1" applyAlignment="1">
      <alignment horizontal="center" vertical="center" wrapText="1"/>
    </xf>
    <xf numFmtId="0" fontId="35" fillId="0" borderId="0" xfId="0" applyFont="1" applyAlignment="1">
      <alignment horizontal="center" vertical="center"/>
    </xf>
    <xf numFmtId="0" fontId="40" fillId="0" borderId="0" xfId="43" applyFont="1" applyAlignment="1">
      <alignment horizontal="center" vertical="center"/>
    </xf>
    <xf numFmtId="1" fontId="42" fillId="40" borderId="54" xfId="0" applyNumberFormat="1" applyFont="1" applyFill="1" applyBorder="1" applyAlignment="1">
      <alignment horizontal="center" vertical="center" wrapText="1"/>
    </xf>
    <xf numFmtId="165" fontId="40" fillId="41" borderId="128" xfId="59" applyNumberFormat="1" applyFont="1" applyFill="1" applyBorder="1" applyAlignment="1">
      <alignment horizontal="center"/>
    </xf>
    <xf numFmtId="165" fontId="40" fillId="41" borderId="43" xfId="59" applyNumberFormat="1" applyFont="1" applyFill="1" applyBorder="1" applyAlignment="1">
      <alignment horizontal="center"/>
    </xf>
    <xf numFmtId="165" fontId="40" fillId="41" borderId="71" xfId="59" applyNumberFormat="1" applyFont="1" applyFill="1" applyBorder="1" applyAlignment="1">
      <alignment horizontal="center"/>
    </xf>
    <xf numFmtId="9" fontId="40" fillId="40" borderId="0" xfId="1" applyFont="1" applyFill="1" applyBorder="1" applyAlignment="1">
      <alignment horizontal="right" vertical="center"/>
    </xf>
    <xf numFmtId="0" fontId="40" fillId="0" borderId="0" xfId="0" quotePrefix="1" applyFont="1" applyAlignment="1">
      <alignment vertical="center"/>
    </xf>
    <xf numFmtId="165" fontId="35" fillId="40" borderId="44" xfId="59" applyNumberFormat="1" applyFont="1" applyFill="1" applyBorder="1" applyAlignment="1">
      <alignment horizontal="right" vertical="center"/>
    </xf>
    <xf numFmtId="0" fontId="64" fillId="0" borderId="22" xfId="0" applyFont="1" applyBorder="1" applyAlignment="1">
      <alignment horizontal="center" vertical="center" wrapText="1"/>
    </xf>
    <xf numFmtId="0" fontId="64" fillId="0" borderId="25" xfId="0" applyFont="1" applyBorder="1" applyAlignment="1">
      <alignment horizontal="center" vertical="center"/>
    </xf>
    <xf numFmtId="164" fontId="64" fillId="37" borderId="22" xfId="0" applyNumberFormat="1" applyFont="1" applyFill="1" applyBorder="1" applyAlignment="1">
      <alignment horizontal="center" vertical="center" wrapText="1"/>
    </xf>
    <xf numFmtId="164" fontId="64" fillId="37" borderId="22" xfId="0" applyNumberFormat="1" applyFont="1" applyFill="1" applyBorder="1" applyAlignment="1">
      <alignment horizontal="center" vertical="center"/>
    </xf>
    <xf numFmtId="0" fontId="64" fillId="0" borderId="25" xfId="0" applyFont="1" applyBorder="1" applyAlignment="1">
      <alignment horizontal="center"/>
    </xf>
    <xf numFmtId="0" fontId="64" fillId="0" borderId="22" xfId="0" applyFont="1" applyBorder="1" applyAlignment="1">
      <alignment horizontal="center" vertical="center"/>
    </xf>
    <xf numFmtId="0" fontId="64" fillId="0" borderId="45" xfId="0" applyFont="1" applyBorder="1" applyAlignment="1">
      <alignment horizontal="center" vertical="center" wrapText="1"/>
    </xf>
    <xf numFmtId="0" fontId="64" fillId="0" borderId="55" xfId="0" applyFont="1" applyBorder="1" applyAlignment="1">
      <alignment horizontal="center" vertical="center"/>
    </xf>
    <xf numFmtId="0" fontId="64" fillId="0" borderId="24" xfId="0" applyFont="1" applyBorder="1"/>
    <xf numFmtId="0" fontId="64" fillId="0" borderId="22" xfId="0" applyFont="1" applyBorder="1" applyAlignment="1">
      <alignment horizontal="right"/>
    </xf>
    <xf numFmtId="164" fontId="64" fillId="0" borderId="22" xfId="0" applyNumberFormat="1" applyFont="1" applyBorder="1" applyAlignment="1">
      <alignment horizontal="center" vertical="center"/>
    </xf>
    <xf numFmtId="0" fontId="64" fillId="0" borderId="22" xfId="0" applyFont="1" applyBorder="1" applyAlignment="1">
      <alignment horizontal="right" wrapText="1"/>
    </xf>
    <xf numFmtId="0" fontId="64" fillId="0" borderId="82" xfId="0" applyFont="1" applyBorder="1"/>
    <xf numFmtId="0" fontId="64" fillId="0" borderId="50" xfId="0" applyFont="1" applyBorder="1" applyAlignment="1">
      <alignment vertical="center"/>
    </xf>
    <xf numFmtId="0" fontId="64" fillId="37" borderId="22" xfId="0" applyFont="1" applyFill="1" applyBorder="1" applyAlignment="1">
      <alignment horizontal="right" wrapText="1"/>
    </xf>
    <xf numFmtId="0" fontId="64" fillId="37" borderId="22" xfId="0" applyFont="1" applyFill="1" applyBorder="1" applyAlignment="1">
      <alignment horizontal="center" vertical="center"/>
    </xf>
    <xf numFmtId="0" fontId="64" fillId="0" borderId="64" xfId="0" applyFont="1" applyBorder="1"/>
    <xf numFmtId="0" fontId="64" fillId="0" borderId="45" xfId="0" applyFont="1" applyBorder="1" applyAlignment="1">
      <alignment horizontal="right" wrapText="1"/>
    </xf>
    <xf numFmtId="164" fontId="64" fillId="0" borderId="45" xfId="0" applyNumberFormat="1" applyFont="1" applyBorder="1" applyAlignment="1">
      <alignment horizontal="center" vertical="center"/>
    </xf>
    <xf numFmtId="0" fontId="39" fillId="0" borderId="77" xfId="0" applyFont="1" applyBorder="1" applyAlignment="1">
      <alignment horizontal="center"/>
    </xf>
    <xf numFmtId="2" fontId="0" fillId="0" borderId="77" xfId="0" applyNumberFormat="1" applyBorder="1" applyAlignment="1">
      <alignment horizontal="center"/>
    </xf>
    <xf numFmtId="0" fontId="48" fillId="0" borderId="99" xfId="0" applyFont="1" applyBorder="1"/>
    <xf numFmtId="0" fontId="50" fillId="0" borderId="16" xfId="0" applyFont="1" applyBorder="1"/>
    <xf numFmtId="0" fontId="50" fillId="0" borderId="100" xfId="0" applyFont="1" applyBorder="1"/>
    <xf numFmtId="0" fontId="50" fillId="0" borderId="0" xfId="0" applyFont="1" applyAlignment="1">
      <alignment vertical="center"/>
    </xf>
    <xf numFmtId="0" fontId="50" fillId="0" borderId="81" xfId="0" applyFont="1" applyBorder="1" applyAlignment="1">
      <alignment vertical="center"/>
    </xf>
    <xf numFmtId="0" fontId="50" fillId="0" borderId="99" xfId="0" applyFont="1" applyBorder="1"/>
    <xf numFmtId="10" fontId="48" fillId="0" borderId="16" xfId="0" applyNumberFormat="1" applyFont="1" applyBorder="1"/>
    <xf numFmtId="10" fontId="48" fillId="0" borderId="100" xfId="0" applyNumberFormat="1" applyFont="1" applyBorder="1"/>
    <xf numFmtId="10" fontId="48" fillId="0" borderId="0" xfId="0" applyNumberFormat="1" applyFont="1"/>
    <xf numFmtId="10" fontId="48" fillId="0" borderId="81" xfId="0" applyNumberFormat="1" applyFont="1" applyBorder="1"/>
    <xf numFmtId="0" fontId="48" fillId="0" borderId="16" xfId="0" applyFont="1" applyBorder="1"/>
    <xf numFmtId="0" fontId="48" fillId="0" borderId="100" xfId="0" applyFont="1" applyBorder="1"/>
    <xf numFmtId="0" fontId="50" fillId="0" borderId="101" xfId="0" applyFont="1" applyBorder="1"/>
    <xf numFmtId="10" fontId="48" fillId="0" borderId="102" xfId="0" applyNumberFormat="1" applyFont="1" applyBorder="1"/>
    <xf numFmtId="10" fontId="48" fillId="0" borderId="79" xfId="0" applyNumberFormat="1" applyFont="1" applyBorder="1"/>
    <xf numFmtId="10" fontId="50" fillId="0" borderId="95" xfId="0" applyNumberFormat="1" applyFont="1" applyBorder="1"/>
    <xf numFmtId="10" fontId="50" fillId="0" borderId="96" xfId="0" applyNumberFormat="1" applyFont="1" applyBorder="1"/>
    <xf numFmtId="0" fontId="50" fillId="0" borderId="0" xfId="0" applyFont="1" applyAlignment="1">
      <alignment horizontal="center" vertical="center"/>
    </xf>
    <xf numFmtId="0" fontId="48" fillId="0" borderId="85" xfId="0" applyFont="1" applyBorder="1"/>
    <xf numFmtId="0" fontId="50" fillId="0" borderId="85" xfId="0" applyFont="1" applyBorder="1"/>
    <xf numFmtId="0" fontId="48" fillId="0" borderId="81" xfId="0" applyFont="1" applyBorder="1"/>
    <xf numFmtId="0" fontId="50" fillId="0" borderId="86" xfId="0" applyFont="1" applyBorder="1"/>
    <xf numFmtId="0" fontId="48" fillId="0" borderId="87" xfId="0" applyFont="1" applyBorder="1"/>
    <xf numFmtId="0" fontId="48" fillId="0" borderId="79" xfId="0" applyFont="1" applyBorder="1"/>
    <xf numFmtId="10" fontId="50" fillId="0" borderId="0" xfId="0" applyNumberFormat="1" applyFont="1"/>
    <xf numFmtId="0" fontId="50" fillId="0" borderId="95" xfId="0" applyFont="1" applyBorder="1"/>
    <xf numFmtId="0" fontId="50" fillId="0" borderId="96" xfId="0" applyFont="1" applyBorder="1"/>
    <xf numFmtId="9" fontId="52" fillId="0" borderId="0" xfId="0" applyNumberFormat="1" applyFont="1"/>
    <xf numFmtId="9" fontId="52" fillId="0" borderId="87" xfId="0" applyNumberFormat="1" applyFont="1" applyBorder="1"/>
    <xf numFmtId="0" fontId="48" fillId="0" borderId="87" xfId="0" applyFont="1" applyBorder="1" applyAlignment="1">
      <alignment horizontal="left" vertical="center"/>
    </xf>
    <xf numFmtId="0" fontId="48" fillId="0" borderId="79" xfId="0" applyFont="1" applyBorder="1" applyAlignment="1">
      <alignment horizontal="left" vertical="center"/>
    </xf>
    <xf numFmtId="10" fontId="48" fillId="0" borderId="87" xfId="0" applyNumberFormat="1" applyFont="1" applyBorder="1"/>
    <xf numFmtId="0" fontId="54" fillId="0" borderId="0" xfId="0" applyFont="1" applyAlignment="1">
      <alignment wrapText="1"/>
    </xf>
    <xf numFmtId="0" fontId="40" fillId="0" borderId="0" xfId="0" applyFont="1" applyAlignment="1">
      <alignment wrapText="1"/>
    </xf>
    <xf numFmtId="0" fontId="40" fillId="0" borderId="81" xfId="0" applyFont="1" applyBorder="1" applyAlignment="1">
      <alignment wrapText="1"/>
    </xf>
    <xf numFmtId="0" fontId="56" fillId="0" borderId="0" xfId="0" applyFont="1"/>
    <xf numFmtId="0" fontId="56" fillId="0" borderId="0" xfId="0" applyFont="1" applyAlignment="1">
      <alignment wrapText="1"/>
    </xf>
    <xf numFmtId="0" fontId="45" fillId="0" borderId="0" xfId="0" applyFont="1" applyAlignment="1">
      <alignment horizontal="center" vertical="center"/>
    </xf>
    <xf numFmtId="0" fontId="48" fillId="0" borderId="97" xfId="0" applyFont="1" applyBorder="1"/>
    <xf numFmtId="0" fontId="50" fillId="38" borderId="15" xfId="0" applyFont="1" applyFill="1" applyBorder="1"/>
    <xf numFmtId="0" fontId="50" fillId="38" borderId="98" xfId="0" applyFont="1" applyFill="1" applyBorder="1"/>
    <xf numFmtId="0" fontId="50" fillId="38" borderId="21" xfId="0" applyFont="1" applyFill="1" applyBorder="1" applyAlignment="1">
      <alignment horizontal="center" vertical="center"/>
    </xf>
    <xf numFmtId="0" fontId="50" fillId="38" borderId="0" xfId="0" applyFont="1" applyFill="1" applyAlignment="1">
      <alignment horizontal="center" vertical="center"/>
    </xf>
    <xf numFmtId="0" fontId="50" fillId="38" borderId="81" xfId="0" applyFont="1" applyFill="1" applyBorder="1" applyAlignment="1">
      <alignment horizontal="center" vertical="center"/>
    </xf>
    <xf numFmtId="0" fontId="50" fillId="38" borderId="103" xfId="0" applyFont="1" applyFill="1" applyBorder="1" applyAlignment="1">
      <alignment horizontal="center" vertical="center"/>
    </xf>
    <xf numFmtId="0" fontId="45" fillId="38" borderId="21" xfId="0" applyFont="1" applyFill="1" applyBorder="1" applyAlignment="1">
      <alignment vertical="center" wrapText="1"/>
    </xf>
    <xf numFmtId="0" fontId="45" fillId="38" borderId="103" xfId="0" applyFont="1" applyFill="1" applyBorder="1" applyAlignment="1">
      <alignment vertical="center" wrapText="1"/>
    </xf>
    <xf numFmtId="0" fontId="45" fillId="38" borderId="21" xfId="0" applyFont="1" applyFill="1" applyBorder="1" applyAlignment="1">
      <alignment horizontal="center" vertical="center"/>
    </xf>
    <xf numFmtId="0" fontId="45" fillId="38" borderId="103" xfId="0" applyFont="1" applyFill="1" applyBorder="1" applyAlignment="1">
      <alignment horizontal="center" vertical="center"/>
    </xf>
    <xf numFmtId="0" fontId="45" fillId="38" borderId="108" xfId="0" applyFont="1" applyFill="1" applyBorder="1" applyAlignment="1">
      <alignment horizontal="center" vertical="center"/>
    </xf>
    <xf numFmtId="1" fontId="42" fillId="39" borderId="47" xfId="0" applyNumberFormat="1" applyFont="1" applyFill="1" applyBorder="1" applyAlignment="1">
      <alignment horizontal="center" vertical="center" wrapText="1"/>
    </xf>
    <xf numFmtId="165" fontId="40" fillId="40" borderId="47" xfId="59" applyNumberFormat="1" applyFont="1" applyFill="1" applyBorder="1" applyAlignment="1">
      <alignment horizontal="right"/>
    </xf>
    <xf numFmtId="165" fontId="40" fillId="40" borderId="130" xfId="59" applyNumberFormat="1" applyFont="1" applyFill="1" applyBorder="1" applyAlignment="1">
      <alignment horizontal="right"/>
    </xf>
    <xf numFmtId="9" fontId="40" fillId="40" borderId="47" xfId="1" applyFont="1" applyFill="1" applyBorder="1" applyAlignment="1">
      <alignment horizontal="right"/>
    </xf>
    <xf numFmtId="9" fontId="40" fillId="40" borderId="130" xfId="1" applyFont="1" applyFill="1" applyBorder="1" applyAlignment="1">
      <alignment horizontal="right"/>
    </xf>
    <xf numFmtId="165" fontId="40" fillId="41" borderId="45" xfId="59" applyNumberFormat="1" applyFont="1" applyFill="1" applyBorder="1" applyAlignment="1">
      <alignment horizontal="right" vertical="center" wrapText="1"/>
    </xf>
    <xf numFmtId="0" fontId="46" fillId="0" borderId="0" xfId="0" quotePrefix="1" applyFont="1"/>
    <xf numFmtId="167" fontId="40" fillId="40" borderId="47" xfId="59" applyNumberFormat="1" applyFont="1" applyFill="1" applyBorder="1" applyAlignment="1">
      <alignment horizontal="right"/>
    </xf>
    <xf numFmtId="43" fontId="40" fillId="40" borderId="47" xfId="59" applyFont="1" applyFill="1" applyBorder="1" applyAlignment="1">
      <alignment horizontal="right"/>
    </xf>
    <xf numFmtId="0" fontId="59" fillId="0" borderId="0" xfId="0" applyFont="1"/>
    <xf numFmtId="0" fontId="62" fillId="0" borderId="0" xfId="109" applyAlignment="1">
      <alignment vertical="center"/>
    </xf>
    <xf numFmtId="0" fontId="33" fillId="0" borderId="77" xfId="0" applyFont="1" applyBorder="1" applyAlignment="1">
      <alignment wrapText="1"/>
    </xf>
    <xf numFmtId="0" fontId="45" fillId="38" borderId="77" xfId="0" applyFont="1" applyFill="1" applyBorder="1" applyAlignment="1">
      <alignment horizontal="center" vertical="center" wrapText="1"/>
    </xf>
    <xf numFmtId="0" fontId="63" fillId="0" borderId="77" xfId="0" applyFont="1" applyBorder="1" applyAlignment="1">
      <alignment horizontal="left" vertical="center" wrapText="1" indent="4"/>
    </xf>
    <xf numFmtId="0" fontId="63" fillId="0" borderId="133" xfId="0" applyFont="1" applyBorder="1" applyAlignment="1">
      <alignment horizontal="left" vertical="center" wrapText="1" indent="4"/>
    </xf>
    <xf numFmtId="0" fontId="63" fillId="0" borderId="134" xfId="0" applyFont="1" applyBorder="1" applyAlignment="1">
      <alignment horizontal="left" vertical="center" wrapText="1" indent="4"/>
    </xf>
    <xf numFmtId="0" fontId="63" fillId="0" borderId="135" xfId="0" applyFont="1" applyBorder="1" applyAlignment="1">
      <alignment horizontal="left" vertical="center" wrapText="1" indent="4"/>
    </xf>
    <xf numFmtId="9" fontId="46" fillId="0" borderId="0" xfId="1" applyFont="1"/>
    <xf numFmtId="164" fontId="64" fillId="0" borderId="22" xfId="0" applyNumberFormat="1" applyFont="1" applyBorder="1" applyAlignment="1">
      <alignment horizontal="center" vertical="center" wrapText="1"/>
    </xf>
    <xf numFmtId="0" fontId="32" fillId="0" borderId="77" xfId="0" applyFont="1" applyBorder="1" applyAlignment="1">
      <alignment horizontal="center" wrapText="1"/>
    </xf>
    <xf numFmtId="0" fontId="33" fillId="0" borderId="77" xfId="0" applyFont="1" applyBorder="1" applyAlignment="1">
      <alignment vertical="center" wrapText="1"/>
    </xf>
    <xf numFmtId="0" fontId="35" fillId="0" borderId="77" xfId="0" applyFont="1" applyBorder="1" applyAlignment="1">
      <alignment horizontal="left" vertical="center" wrapText="1" indent="4"/>
    </xf>
    <xf numFmtId="0" fontId="67" fillId="0" borderId="77" xfId="0" applyFont="1" applyBorder="1" applyAlignment="1">
      <alignment horizontal="center" vertical="center" wrapText="1"/>
    </xf>
    <xf numFmtId="0" fontId="34" fillId="0" borderId="0" xfId="0" applyFont="1" applyAlignment="1">
      <alignment horizontal="left" vertical="center"/>
    </xf>
    <xf numFmtId="0" fontId="35" fillId="0" borderId="0" xfId="0" applyFont="1" applyAlignment="1">
      <alignment horizontal="left" wrapText="1"/>
    </xf>
    <xf numFmtId="0" fontId="35" fillId="0" borderId="0" xfId="0" quotePrefix="1" applyFont="1" applyAlignment="1">
      <alignment horizontal="left" vertical="center"/>
    </xf>
    <xf numFmtId="0" fontId="48" fillId="0" borderId="91" xfId="0" applyFont="1" applyBorder="1" applyAlignment="1">
      <alignment horizontal="center"/>
    </xf>
    <xf numFmtId="0" fontId="48" fillId="0" borderId="0" xfId="0" applyFont="1" applyAlignment="1">
      <alignment horizontal="left" vertical="center"/>
    </xf>
    <xf numFmtId="0" fontId="48" fillId="0" borderId="81" xfId="0" applyFont="1" applyBorder="1" applyAlignment="1">
      <alignment horizontal="left" vertical="center"/>
    </xf>
    <xf numFmtId="0" fontId="41" fillId="0" borderId="0" xfId="0" applyFont="1" applyAlignment="1">
      <alignment horizontal="left" vertical="center"/>
    </xf>
    <xf numFmtId="0" fontId="28" fillId="0" borderId="0" xfId="0" applyFont="1" applyAlignment="1">
      <alignment horizontal="left" vertical="center" wrapText="1"/>
    </xf>
    <xf numFmtId="0" fontId="32" fillId="0" borderId="77" xfId="0" applyFont="1" applyBorder="1" applyAlignment="1">
      <alignment horizontal="center" wrapText="1"/>
    </xf>
    <xf numFmtId="0" fontId="33" fillId="0" borderId="77" xfId="0" applyFont="1" applyBorder="1" applyAlignment="1">
      <alignment vertical="center" wrapText="1"/>
    </xf>
    <xf numFmtId="0" fontId="45" fillId="38" borderId="110" xfId="0" applyFont="1" applyFill="1" applyBorder="1" applyAlignment="1">
      <alignment horizontal="center" vertical="center" wrapText="1"/>
    </xf>
    <xf numFmtId="0" fontId="45" fillId="38" borderId="111" xfId="0" applyFont="1" applyFill="1" applyBorder="1" applyAlignment="1">
      <alignment horizontal="center" vertical="center" wrapText="1"/>
    </xf>
    <xf numFmtId="0" fontId="35" fillId="0" borderId="77" xfId="0" applyFont="1" applyBorder="1" applyAlignment="1">
      <alignment horizontal="left" vertical="center" wrapText="1" indent="4"/>
    </xf>
    <xf numFmtId="0" fontId="32" fillId="0" borderId="0" xfId="0" applyFont="1" applyAlignment="1">
      <alignment horizontal="left" wrapText="1"/>
    </xf>
    <xf numFmtId="0" fontId="67" fillId="0" borderId="77" xfId="0" applyFont="1" applyBorder="1" applyAlignment="1">
      <alignment horizontal="center" vertical="center" wrapText="1"/>
    </xf>
    <xf numFmtId="0" fontId="34" fillId="0" borderId="0" xfId="0" applyFont="1" applyAlignment="1">
      <alignment horizontal="left" vertical="center"/>
    </xf>
    <xf numFmtId="0" fontId="42" fillId="40" borderId="68" xfId="0" applyFont="1" applyFill="1" applyBorder="1" applyAlignment="1">
      <alignment horizontal="center" vertical="center" wrapText="1"/>
    </xf>
    <xf numFmtId="0" fontId="42" fillId="40" borderId="52" xfId="0" applyFont="1" applyFill="1" applyBorder="1" applyAlignment="1">
      <alignment horizontal="center" vertical="center" wrapText="1"/>
    </xf>
    <xf numFmtId="0" fontId="42" fillId="39" borderId="67" xfId="0" applyFont="1" applyFill="1" applyBorder="1" applyAlignment="1">
      <alignment horizontal="center" vertical="center"/>
    </xf>
    <xf numFmtId="0" fontId="42" fillId="39" borderId="51" xfId="0" applyFont="1" applyFill="1" applyBorder="1" applyAlignment="1">
      <alignment horizontal="center" vertical="center"/>
    </xf>
    <xf numFmtId="0" fontId="42" fillId="39" borderId="68" xfId="0" applyFont="1" applyFill="1" applyBorder="1" applyAlignment="1">
      <alignment horizontal="center" vertical="center" wrapText="1"/>
    </xf>
    <xf numFmtId="0" fontId="42" fillId="39" borderId="52" xfId="0" applyFont="1" applyFill="1" applyBorder="1" applyAlignment="1">
      <alignment horizontal="center" vertical="center" wrapText="1"/>
    </xf>
    <xf numFmtId="0" fontId="0" fillId="0" borderId="0" xfId="0" quotePrefix="1" applyAlignment="1">
      <alignment wrapText="1"/>
    </xf>
    <xf numFmtId="0" fontId="35" fillId="0" borderId="0" xfId="0" quotePrefix="1" applyFont="1" applyAlignment="1">
      <alignment horizontal="left" vertical="center" wrapText="1"/>
    </xf>
    <xf numFmtId="0" fontId="32" fillId="0" borderId="0" xfId="0" quotePrefix="1" applyFont="1" applyAlignment="1">
      <alignment horizontal="left" vertical="center" wrapText="1"/>
    </xf>
    <xf numFmtId="0" fontId="35" fillId="0" borderId="0" xfId="0" applyFont="1" applyAlignment="1">
      <alignment horizontal="left" wrapText="1"/>
    </xf>
    <xf numFmtId="0" fontId="35" fillId="37" borderId="0" xfId="0" quotePrefix="1" applyFont="1" applyFill="1" applyAlignment="1">
      <alignment horizontal="left" vertical="center"/>
    </xf>
    <xf numFmtId="17" fontId="45" fillId="38" borderId="113" xfId="0" applyNumberFormat="1" applyFont="1" applyFill="1" applyBorder="1" applyAlignment="1">
      <alignment horizontal="center" vertical="center"/>
    </xf>
    <xf numFmtId="17" fontId="45" fillId="38" borderId="114" xfId="0" applyNumberFormat="1" applyFont="1" applyFill="1" applyBorder="1" applyAlignment="1">
      <alignment horizontal="center" vertical="center"/>
    </xf>
    <xf numFmtId="17" fontId="45" fillId="41" borderId="35" xfId="0" applyNumberFormat="1" applyFont="1" applyFill="1" applyBorder="1" applyAlignment="1">
      <alignment horizontal="center" vertical="center"/>
    </xf>
    <xf numFmtId="17" fontId="45" fillId="41" borderId="30" xfId="0" applyNumberFormat="1" applyFont="1" applyFill="1" applyBorder="1" applyAlignment="1">
      <alignment horizontal="center" vertical="center"/>
    </xf>
    <xf numFmtId="0" fontId="42" fillId="39" borderId="29" xfId="0" applyFont="1" applyFill="1" applyBorder="1" applyAlignment="1">
      <alignment horizontal="center" vertical="center"/>
    </xf>
    <xf numFmtId="0" fontId="42" fillId="39" borderId="65" xfId="0" applyFont="1" applyFill="1" applyBorder="1" applyAlignment="1">
      <alignment horizontal="center" vertical="center"/>
    </xf>
    <xf numFmtId="0" fontId="42" fillId="39" borderId="30" xfId="0" applyFont="1" applyFill="1" applyBorder="1" applyAlignment="1">
      <alignment horizontal="center" vertical="center"/>
    </xf>
    <xf numFmtId="0" fontId="42" fillId="39" borderId="73" xfId="0" applyFont="1" applyFill="1" applyBorder="1" applyAlignment="1">
      <alignment horizontal="center" vertical="center"/>
    </xf>
    <xf numFmtId="17" fontId="45" fillId="38" borderId="112" xfId="0" applyNumberFormat="1" applyFont="1" applyFill="1" applyBorder="1" applyAlignment="1">
      <alignment horizontal="center" vertical="center"/>
    </xf>
    <xf numFmtId="17" fontId="45" fillId="38" borderId="35" xfId="0" applyNumberFormat="1" applyFont="1" applyFill="1" applyBorder="1" applyAlignment="1">
      <alignment horizontal="center" vertical="center"/>
    </xf>
    <xf numFmtId="0" fontId="35" fillId="37" borderId="0" xfId="0" quotePrefix="1" applyFont="1" applyFill="1" applyAlignment="1">
      <alignment horizontal="left" vertical="center" wrapText="1"/>
    </xf>
    <xf numFmtId="17" fontId="45" fillId="40" borderId="35" xfId="0" applyNumberFormat="1" applyFont="1" applyFill="1" applyBorder="1" applyAlignment="1">
      <alignment horizontal="center" vertical="center"/>
    </xf>
    <xf numFmtId="17" fontId="45" fillId="40" borderId="36" xfId="0" applyNumberFormat="1" applyFont="1" applyFill="1" applyBorder="1" applyAlignment="1">
      <alignment horizontal="center" vertical="center"/>
    </xf>
    <xf numFmtId="17" fontId="45" fillId="40" borderId="30" xfId="0" applyNumberFormat="1" applyFont="1" applyFill="1" applyBorder="1" applyAlignment="1">
      <alignment horizontal="center" vertical="center"/>
    </xf>
    <xf numFmtId="17" fontId="45" fillId="40" borderId="34" xfId="0" applyNumberFormat="1" applyFont="1" applyFill="1" applyBorder="1" applyAlignment="1">
      <alignment horizontal="center" vertical="center"/>
    </xf>
    <xf numFmtId="0" fontId="35" fillId="0" borderId="0" xfId="0" quotePrefix="1" applyFont="1" applyAlignment="1">
      <alignment horizontal="left" vertical="center"/>
    </xf>
    <xf numFmtId="0" fontId="28" fillId="0" borderId="0" xfId="0" applyFont="1" applyAlignment="1">
      <alignment horizontal="left"/>
    </xf>
    <xf numFmtId="17" fontId="45" fillId="38" borderId="59" xfId="0" applyNumberFormat="1" applyFont="1" applyFill="1" applyBorder="1" applyAlignment="1">
      <alignment horizontal="center" vertical="center"/>
    </xf>
    <xf numFmtId="17" fontId="45" fillId="38" borderId="60" xfId="0" applyNumberFormat="1" applyFont="1" applyFill="1" applyBorder="1" applyAlignment="1">
      <alignment horizontal="center" vertical="center"/>
    </xf>
    <xf numFmtId="0" fontId="42" fillId="39" borderId="74" xfId="0" applyFont="1" applyFill="1" applyBorder="1" applyAlignment="1">
      <alignment horizontal="center" vertical="center"/>
    </xf>
    <xf numFmtId="0" fontId="42" fillId="39" borderId="66" xfId="0" applyFont="1" applyFill="1" applyBorder="1" applyAlignment="1">
      <alignment horizontal="center" vertical="center"/>
    </xf>
    <xf numFmtId="17" fontId="45" fillId="38" borderId="110" xfId="0" applyNumberFormat="1" applyFont="1" applyFill="1" applyBorder="1" applyAlignment="1">
      <alignment horizontal="center" vertical="center"/>
    </xf>
    <xf numFmtId="17" fontId="45" fillId="38" borderId="115" xfId="0" applyNumberFormat="1" applyFont="1" applyFill="1" applyBorder="1" applyAlignment="1">
      <alignment horizontal="center" vertical="center"/>
    </xf>
    <xf numFmtId="17" fontId="45" fillId="38" borderId="111" xfId="0" applyNumberFormat="1" applyFont="1" applyFill="1" applyBorder="1" applyAlignment="1">
      <alignment horizontal="center" vertical="center"/>
    </xf>
    <xf numFmtId="17" fontId="45" fillId="41" borderId="59" xfId="0" applyNumberFormat="1" applyFont="1" applyFill="1" applyBorder="1" applyAlignment="1">
      <alignment horizontal="center" vertical="center"/>
    </xf>
    <xf numFmtId="17" fontId="45" fillId="41" borderId="60" xfId="0" applyNumberFormat="1" applyFont="1" applyFill="1" applyBorder="1" applyAlignment="1">
      <alignment horizontal="center" vertical="center"/>
    </xf>
    <xf numFmtId="17" fontId="45" fillId="41" borderId="77" xfId="0" applyNumberFormat="1" applyFont="1" applyFill="1" applyBorder="1" applyAlignment="1">
      <alignment horizontal="center" vertical="center"/>
    </xf>
    <xf numFmtId="17" fontId="45" fillId="40" borderId="77" xfId="0" applyNumberFormat="1" applyFont="1" applyFill="1" applyBorder="1" applyAlignment="1">
      <alignment horizontal="center" vertical="center"/>
    </xf>
    <xf numFmtId="17" fontId="45" fillId="40" borderId="59" xfId="0" applyNumberFormat="1" applyFont="1" applyFill="1" applyBorder="1" applyAlignment="1">
      <alignment horizontal="center" vertical="center"/>
    </xf>
    <xf numFmtId="17" fontId="45" fillId="40" borderId="60" xfId="0" applyNumberFormat="1" applyFont="1" applyFill="1" applyBorder="1" applyAlignment="1">
      <alignment horizontal="center" vertical="center"/>
    </xf>
    <xf numFmtId="17" fontId="45" fillId="40" borderId="35" xfId="0" applyNumberFormat="1" applyFont="1" applyFill="1" applyBorder="1" applyAlignment="1">
      <alignment horizontal="center"/>
    </xf>
    <xf numFmtId="17" fontId="45" fillId="40" borderId="36" xfId="0" applyNumberFormat="1" applyFont="1" applyFill="1" applyBorder="1" applyAlignment="1">
      <alignment horizontal="center"/>
    </xf>
    <xf numFmtId="17" fontId="45" fillId="40" borderId="31" xfId="0" applyNumberFormat="1" applyFont="1" applyFill="1" applyBorder="1" applyAlignment="1">
      <alignment horizontal="center"/>
    </xf>
    <xf numFmtId="17" fontId="45" fillId="40" borderId="131" xfId="0" applyNumberFormat="1" applyFont="1" applyFill="1" applyBorder="1" applyAlignment="1">
      <alignment horizontal="center"/>
    </xf>
    <xf numFmtId="17" fontId="45" fillId="40" borderId="32" xfId="0" applyNumberFormat="1" applyFont="1" applyFill="1" applyBorder="1" applyAlignment="1">
      <alignment horizontal="center"/>
    </xf>
    <xf numFmtId="0" fontId="42" fillId="39" borderId="29" xfId="0" applyFont="1" applyFill="1" applyBorder="1" applyAlignment="1">
      <alignment horizontal="center" vertical="center" wrapText="1"/>
    </xf>
    <xf numFmtId="0" fontId="42" fillId="39" borderId="65" xfId="0" applyFont="1" applyFill="1" applyBorder="1" applyAlignment="1">
      <alignment horizontal="center" vertical="center" wrapText="1"/>
    </xf>
    <xf numFmtId="0" fontId="42" fillId="39" borderId="30" xfId="0" applyFont="1" applyFill="1" applyBorder="1" applyAlignment="1">
      <alignment horizontal="center" vertical="center" wrapText="1"/>
    </xf>
    <xf numFmtId="0" fontId="42" fillId="39" borderId="66" xfId="0" applyFont="1" applyFill="1" applyBorder="1" applyAlignment="1">
      <alignment horizontal="center" vertical="center" wrapText="1"/>
    </xf>
    <xf numFmtId="17" fontId="45" fillId="41" borderId="35" xfId="0" applyNumberFormat="1" applyFont="1" applyFill="1" applyBorder="1" applyAlignment="1">
      <alignment horizontal="center"/>
    </xf>
    <xf numFmtId="17" fontId="45" fillId="41" borderId="31" xfId="0" applyNumberFormat="1" applyFont="1" applyFill="1" applyBorder="1" applyAlignment="1">
      <alignment horizontal="center"/>
    </xf>
    <xf numFmtId="17" fontId="45" fillId="38" borderId="112" xfId="0" applyNumberFormat="1" applyFont="1" applyFill="1" applyBorder="1" applyAlignment="1">
      <alignment horizontal="center"/>
    </xf>
    <xf numFmtId="17" fontId="45" fillId="38" borderId="35" xfId="0" applyNumberFormat="1" applyFont="1" applyFill="1" applyBorder="1" applyAlignment="1">
      <alignment horizontal="center"/>
    </xf>
    <xf numFmtId="17" fontId="45" fillId="38" borderId="113" xfId="0" applyNumberFormat="1" applyFont="1" applyFill="1" applyBorder="1" applyAlignment="1">
      <alignment horizontal="center"/>
    </xf>
    <xf numFmtId="17" fontId="45" fillId="38" borderId="116" xfId="0" applyNumberFormat="1" applyFont="1" applyFill="1" applyBorder="1" applyAlignment="1">
      <alignment horizontal="center"/>
    </xf>
    <xf numFmtId="0" fontId="32" fillId="0" borderId="0" xfId="0" applyFont="1" applyAlignment="1">
      <alignment horizontal="left" vertical="center" wrapText="1"/>
    </xf>
    <xf numFmtId="17" fontId="36" fillId="40" borderId="35" xfId="0" applyNumberFormat="1" applyFont="1" applyFill="1" applyBorder="1" applyAlignment="1">
      <alignment horizontal="center" vertical="center"/>
    </xf>
    <xf numFmtId="17" fontId="36" fillId="40" borderId="36" xfId="0" applyNumberFormat="1" applyFont="1" applyFill="1" applyBorder="1" applyAlignment="1">
      <alignment horizontal="center" vertical="center"/>
    </xf>
    <xf numFmtId="165" fontId="36" fillId="40" borderId="35" xfId="0" applyNumberFormat="1" applyFont="1" applyFill="1" applyBorder="1" applyAlignment="1">
      <alignment horizontal="center" vertical="center"/>
    </xf>
    <xf numFmtId="165" fontId="36" fillId="40" borderId="36" xfId="0" applyNumberFormat="1" applyFont="1" applyFill="1" applyBorder="1" applyAlignment="1">
      <alignment horizontal="center" vertical="center"/>
    </xf>
    <xf numFmtId="0" fontId="35" fillId="0" borderId="129" xfId="0" quotePrefix="1" applyFont="1" applyBorder="1" applyAlignment="1">
      <alignment horizontal="left" vertical="center"/>
    </xf>
    <xf numFmtId="17" fontId="36" fillId="41" borderId="35" xfId="0" applyNumberFormat="1" applyFont="1" applyFill="1" applyBorder="1" applyAlignment="1">
      <alignment horizontal="center" vertical="center"/>
    </xf>
    <xf numFmtId="165" fontId="36" fillId="41" borderId="35" xfId="0" applyNumberFormat="1" applyFont="1" applyFill="1" applyBorder="1" applyAlignment="1">
      <alignment horizontal="center" vertical="center"/>
    </xf>
    <xf numFmtId="17" fontId="36" fillId="38" borderId="112" xfId="0" applyNumberFormat="1" applyFont="1" applyFill="1" applyBorder="1" applyAlignment="1">
      <alignment horizontal="center" vertical="center"/>
    </xf>
    <xf numFmtId="17" fontId="36" fillId="38" borderId="35" xfId="0" applyNumberFormat="1" applyFont="1" applyFill="1" applyBorder="1" applyAlignment="1">
      <alignment horizontal="center" vertical="center"/>
    </xf>
    <xf numFmtId="165" fontId="36" fillId="38" borderId="117" xfId="0" applyNumberFormat="1" applyFont="1" applyFill="1" applyBorder="1" applyAlignment="1">
      <alignment horizontal="center" vertical="center"/>
    </xf>
    <xf numFmtId="165" fontId="36" fillId="38" borderId="118" xfId="0" applyNumberFormat="1" applyFont="1" applyFill="1" applyBorder="1" applyAlignment="1">
      <alignment horizontal="center" vertical="center"/>
    </xf>
    <xf numFmtId="0" fontId="42" fillId="39" borderId="67" xfId="0" applyFont="1" applyFill="1" applyBorder="1" applyAlignment="1">
      <alignment horizontal="center" vertical="center" wrapText="1"/>
    </xf>
    <xf numFmtId="0" fontId="45" fillId="41" borderId="44" xfId="0" applyFont="1" applyFill="1" applyBorder="1" applyAlignment="1">
      <alignment horizontal="center" vertical="center" wrapText="1"/>
    </xf>
    <xf numFmtId="0" fontId="45" fillId="41" borderId="45" xfId="0" applyFont="1" applyFill="1" applyBorder="1" applyAlignment="1">
      <alignment horizontal="center" vertical="center" wrapText="1"/>
    </xf>
    <xf numFmtId="17" fontId="45" fillId="41" borderId="67" xfId="0" applyNumberFormat="1" applyFont="1" applyFill="1" applyBorder="1" applyAlignment="1">
      <alignment horizontal="center" vertical="center"/>
    </xf>
    <xf numFmtId="17" fontId="45" fillId="41" borderId="68" xfId="0" applyNumberFormat="1" applyFont="1" applyFill="1" applyBorder="1" applyAlignment="1">
      <alignment horizontal="center" vertical="center"/>
    </xf>
    <xf numFmtId="0" fontId="45" fillId="38" borderId="58" xfId="0" applyFont="1" applyFill="1" applyBorder="1" applyAlignment="1">
      <alignment horizontal="center" vertical="center" wrapText="1"/>
    </xf>
    <xf numFmtId="0" fontId="45" fillId="38" borderId="57" xfId="0" applyFont="1" applyFill="1" applyBorder="1" applyAlignment="1">
      <alignment horizontal="center" vertical="center" wrapText="1"/>
    </xf>
    <xf numFmtId="0" fontId="45" fillId="38" borderId="56" xfId="0" applyFont="1" applyFill="1" applyBorder="1" applyAlignment="1">
      <alignment horizontal="center" vertical="center" wrapText="1"/>
    </xf>
    <xf numFmtId="0" fontId="45" fillId="38" borderId="109" xfId="0" applyFont="1" applyFill="1" applyBorder="1" applyAlignment="1">
      <alignment horizontal="center" vertical="center" wrapText="1"/>
    </xf>
    <xf numFmtId="0" fontId="43" fillId="0" borderId="0" xfId="0" applyFont="1" applyAlignment="1">
      <alignment horizontal="left" vertical="center" wrapText="1"/>
    </xf>
    <xf numFmtId="17" fontId="45" fillId="38" borderId="39" xfId="0" applyNumberFormat="1" applyFont="1" applyFill="1" applyBorder="1" applyAlignment="1">
      <alignment horizontal="center" vertical="center"/>
    </xf>
    <xf numFmtId="17" fontId="45" fillId="38" borderId="127" xfId="0" applyNumberFormat="1" applyFont="1" applyFill="1" applyBorder="1" applyAlignment="1">
      <alignment horizontal="center" vertical="center"/>
    </xf>
    <xf numFmtId="17" fontId="45" fillId="40" borderId="67" xfId="0" applyNumberFormat="1" applyFont="1" applyFill="1" applyBorder="1" applyAlignment="1">
      <alignment horizontal="center" vertical="center"/>
    </xf>
    <xf numFmtId="17" fontId="45" fillId="40" borderId="68" xfId="0" applyNumberFormat="1" applyFont="1" applyFill="1" applyBorder="1" applyAlignment="1">
      <alignment horizontal="center" vertical="center"/>
    </xf>
    <xf numFmtId="17" fontId="45" fillId="40" borderId="69" xfId="0" applyNumberFormat="1" applyFont="1" applyFill="1" applyBorder="1" applyAlignment="1">
      <alignment horizontal="center" vertical="center"/>
    </xf>
    <xf numFmtId="0" fontId="45" fillId="40" borderId="44" xfId="0" applyFont="1" applyFill="1" applyBorder="1" applyAlignment="1">
      <alignment horizontal="center" vertical="center" wrapText="1"/>
    </xf>
    <xf numFmtId="0" fontId="45" fillId="40" borderId="45" xfId="0" applyFont="1" applyFill="1" applyBorder="1" applyAlignment="1">
      <alignment horizontal="center" vertical="center" wrapText="1"/>
    </xf>
    <xf numFmtId="17" fontId="45" fillId="40" borderId="132" xfId="0" applyNumberFormat="1" applyFont="1" applyFill="1" applyBorder="1" applyAlignment="1">
      <alignment horizontal="center" vertical="center"/>
    </xf>
    <xf numFmtId="17" fontId="45" fillId="40" borderId="40" xfId="0" applyNumberFormat="1" applyFont="1" applyFill="1" applyBorder="1" applyAlignment="1">
      <alignment horizontal="center" vertical="center"/>
    </xf>
    <xf numFmtId="17" fontId="45" fillId="40" borderId="41" xfId="0" applyNumberFormat="1" applyFont="1" applyFill="1" applyBorder="1" applyAlignment="1">
      <alignment horizontal="center" vertical="center"/>
    </xf>
    <xf numFmtId="17" fontId="45" fillId="41" borderId="39" xfId="0" applyNumberFormat="1" applyFont="1" applyFill="1" applyBorder="1" applyAlignment="1">
      <alignment horizontal="center" vertical="center"/>
    </xf>
    <xf numFmtId="17" fontId="45" fillId="41" borderId="40" xfId="0" applyNumberFormat="1" applyFont="1" applyFill="1" applyBorder="1" applyAlignment="1">
      <alignment horizontal="center" vertical="center"/>
    </xf>
    <xf numFmtId="17" fontId="45" fillId="41" borderId="41" xfId="0" applyNumberFormat="1" applyFont="1" applyFill="1" applyBorder="1" applyAlignment="1">
      <alignment horizontal="center" vertical="center"/>
    </xf>
    <xf numFmtId="0" fontId="45" fillId="40" borderId="46" xfId="0" applyFont="1" applyFill="1" applyBorder="1" applyAlignment="1">
      <alignment horizontal="center" vertical="center" wrapText="1"/>
    </xf>
    <xf numFmtId="17" fontId="45" fillId="38" borderId="40" xfId="0" applyNumberFormat="1" applyFont="1" applyFill="1" applyBorder="1" applyAlignment="1">
      <alignment horizontal="center" vertical="center"/>
    </xf>
    <xf numFmtId="0" fontId="42" fillId="39" borderId="72" xfId="0" applyFont="1" applyFill="1" applyBorder="1" applyAlignment="1">
      <alignment horizontal="center" vertical="center"/>
    </xf>
    <xf numFmtId="1" fontId="36" fillId="38" borderId="40" xfId="0" applyNumberFormat="1" applyFont="1" applyFill="1" applyBorder="1" applyAlignment="1">
      <alignment horizontal="center" vertical="center"/>
    </xf>
    <xf numFmtId="1" fontId="36" fillId="38" borderId="41" xfId="0" applyNumberFormat="1" applyFont="1" applyFill="1" applyBorder="1" applyAlignment="1">
      <alignment horizontal="center" vertical="center"/>
    </xf>
    <xf numFmtId="1" fontId="36" fillId="38" borderId="35" xfId="0" applyNumberFormat="1" applyFont="1" applyFill="1" applyBorder="1" applyAlignment="1">
      <alignment horizontal="center" vertical="center"/>
    </xf>
    <xf numFmtId="1" fontId="36" fillId="38" borderId="36" xfId="0" applyNumberFormat="1" applyFont="1" applyFill="1" applyBorder="1" applyAlignment="1">
      <alignment horizontal="center" vertical="center"/>
    </xf>
    <xf numFmtId="1" fontId="36" fillId="40" borderId="40" xfId="0" applyNumberFormat="1" applyFont="1" applyFill="1" applyBorder="1" applyAlignment="1">
      <alignment horizontal="center" vertical="center"/>
    </xf>
    <xf numFmtId="1" fontId="36" fillId="40" borderId="41" xfId="0" applyNumberFormat="1" applyFont="1" applyFill="1" applyBorder="1" applyAlignment="1">
      <alignment horizontal="center" vertical="center"/>
    </xf>
    <xf numFmtId="1" fontId="36" fillId="40" borderId="35" xfId="0" applyNumberFormat="1" applyFont="1" applyFill="1" applyBorder="1" applyAlignment="1">
      <alignment horizontal="center" vertical="center"/>
    </xf>
    <xf numFmtId="1" fontId="36" fillId="40" borderId="36" xfId="0" applyNumberFormat="1" applyFont="1" applyFill="1" applyBorder="1" applyAlignment="1">
      <alignment horizontal="center" vertical="center"/>
    </xf>
    <xf numFmtId="0" fontId="28" fillId="0" borderId="0" xfId="0" applyFont="1" applyAlignment="1">
      <alignment horizontal="left" vertical="center"/>
    </xf>
    <xf numFmtId="1" fontId="36" fillId="41" borderId="40" xfId="0" applyNumberFormat="1" applyFont="1" applyFill="1" applyBorder="1" applyAlignment="1">
      <alignment horizontal="center" vertical="center"/>
    </xf>
    <xf numFmtId="1" fontId="36" fillId="41" borderId="41" xfId="0" applyNumberFormat="1" applyFont="1" applyFill="1" applyBorder="1" applyAlignment="1">
      <alignment horizontal="center" vertical="center"/>
    </xf>
    <xf numFmtId="1" fontId="36" fillId="41" borderId="35" xfId="0" applyNumberFormat="1" applyFont="1" applyFill="1" applyBorder="1" applyAlignment="1">
      <alignment horizontal="center" vertical="center"/>
    </xf>
    <xf numFmtId="1" fontId="36" fillId="41" borderId="36" xfId="0" applyNumberFormat="1" applyFont="1" applyFill="1" applyBorder="1" applyAlignment="1">
      <alignment horizontal="center" vertical="center"/>
    </xf>
    <xf numFmtId="0" fontId="48" fillId="0" borderId="93" xfId="0" applyFont="1" applyBorder="1" applyAlignment="1">
      <alignment horizontal="center"/>
    </xf>
    <xf numFmtId="0" fontId="48" fillId="0" borderId="14" xfId="0" applyFont="1" applyBorder="1" applyAlignment="1">
      <alignment horizontal="center"/>
    </xf>
    <xf numFmtId="0" fontId="50" fillId="0" borderId="94" xfId="0" applyFont="1" applyBorder="1" applyAlignment="1">
      <alignment horizontal="center"/>
    </xf>
    <xf numFmtId="0" fontId="50" fillId="0" borderId="95" xfId="0" applyFont="1" applyBorder="1" applyAlignment="1">
      <alignment horizontal="center"/>
    </xf>
    <xf numFmtId="0" fontId="48" fillId="0" borderId="91" xfId="0" applyFont="1" applyBorder="1" applyAlignment="1">
      <alignment horizontal="center"/>
    </xf>
    <xf numFmtId="0" fontId="48" fillId="0" borderId="13" xfId="0" applyFont="1" applyBorder="1" applyAlignment="1">
      <alignment horizontal="center"/>
    </xf>
    <xf numFmtId="0" fontId="48" fillId="0" borderId="20" xfId="0" applyFont="1" applyBorder="1" applyAlignment="1">
      <alignment horizontal="center"/>
    </xf>
    <xf numFmtId="0" fontId="50" fillId="38" borderId="12" xfId="0" applyFont="1" applyFill="1" applyBorder="1" applyAlignment="1">
      <alignment horizontal="center"/>
    </xf>
    <xf numFmtId="0" fontId="50" fillId="38" borderId="20" xfId="0" applyFont="1" applyFill="1" applyBorder="1" applyAlignment="1">
      <alignment horizontal="center"/>
    </xf>
    <xf numFmtId="0" fontId="48" fillId="0" borderId="85" xfId="0" applyFont="1" applyBorder="1" applyAlignment="1">
      <alignment horizontal="center"/>
    </xf>
    <xf numFmtId="0" fontId="48" fillId="0" borderId="0" xfId="0" applyFont="1" applyAlignment="1">
      <alignment horizontal="center"/>
    </xf>
    <xf numFmtId="0" fontId="37" fillId="0" borderId="0" xfId="0" applyFont="1" applyAlignment="1">
      <alignment horizontal="left" vertical="center" wrapText="1"/>
    </xf>
    <xf numFmtId="0" fontId="49" fillId="39" borderId="88" xfId="0" applyFont="1" applyFill="1" applyBorder="1" applyAlignment="1">
      <alignment horizontal="center" vertical="center"/>
    </xf>
    <xf numFmtId="0" fontId="49" fillId="39" borderId="89" xfId="0" applyFont="1" applyFill="1" applyBorder="1" applyAlignment="1">
      <alignment horizontal="center" vertical="center"/>
    </xf>
    <xf numFmtId="0" fontId="49" fillId="39" borderId="90" xfId="0" applyFont="1" applyFill="1" applyBorder="1" applyAlignment="1">
      <alignment horizontal="center" vertical="center"/>
    </xf>
    <xf numFmtId="0" fontId="50" fillId="0" borderId="92" xfId="0" applyFont="1" applyBorder="1" applyAlignment="1">
      <alignment horizontal="center" vertical="center"/>
    </xf>
    <xf numFmtId="0" fontId="50" fillId="0" borderId="17" xfId="0" applyFont="1" applyBorder="1" applyAlignment="1">
      <alignment horizontal="center" vertical="center"/>
    </xf>
    <xf numFmtId="0" fontId="50" fillId="38" borderId="120" xfId="0" applyFont="1" applyFill="1" applyBorder="1" applyAlignment="1">
      <alignment horizontal="center"/>
    </xf>
    <xf numFmtId="0" fontId="50" fillId="38" borderId="91" xfId="0" applyFont="1" applyFill="1" applyBorder="1" applyAlignment="1">
      <alignment horizontal="center" vertical="center"/>
    </xf>
    <xf numFmtId="0" fontId="50" fillId="38" borderId="20" xfId="0" applyFont="1" applyFill="1" applyBorder="1" applyAlignment="1">
      <alignment horizontal="center" vertical="center"/>
    </xf>
    <xf numFmtId="0" fontId="48" fillId="0" borderId="92" xfId="0" applyFont="1" applyBorder="1" applyAlignment="1">
      <alignment horizontal="center"/>
    </xf>
    <xf numFmtId="0" fontId="48" fillId="0" borderId="17" xfId="0" applyFont="1" applyBorder="1" applyAlignment="1">
      <alignment horizontal="center"/>
    </xf>
    <xf numFmtId="0" fontId="49" fillId="39" borderId="83" xfId="0" applyFont="1" applyFill="1" applyBorder="1" applyAlignment="1">
      <alignment horizontal="center" vertical="center"/>
    </xf>
    <xf numFmtId="0" fontId="49" fillId="39" borderId="84" xfId="0" applyFont="1" applyFill="1" applyBorder="1" applyAlignment="1">
      <alignment horizontal="center" vertical="center"/>
    </xf>
    <xf numFmtId="0" fontId="49" fillId="39" borderId="80" xfId="0" applyFont="1" applyFill="1" applyBorder="1" applyAlignment="1">
      <alignment horizontal="center" vertical="center"/>
    </xf>
    <xf numFmtId="0" fontId="48" fillId="0" borderId="81" xfId="0" applyFont="1" applyBorder="1" applyAlignment="1">
      <alignment horizontal="center"/>
    </xf>
    <xf numFmtId="0" fontId="48" fillId="0" borderId="0" xfId="0" applyFont="1" applyAlignment="1">
      <alignment horizontal="left" vertical="center"/>
    </xf>
    <xf numFmtId="0" fontId="48" fillId="0" borderId="81" xfId="0" applyFont="1" applyBorder="1" applyAlignment="1">
      <alignment horizontal="left" vertical="center"/>
    </xf>
    <xf numFmtId="0" fontId="50" fillId="0" borderId="85" xfId="0" applyFont="1" applyBorder="1" applyAlignment="1">
      <alignment horizontal="center"/>
    </xf>
    <xf numFmtId="0" fontId="50" fillId="0" borderId="18" xfId="0" applyFont="1" applyBorder="1" applyAlignment="1">
      <alignment horizontal="center"/>
    </xf>
    <xf numFmtId="0" fontId="48" fillId="0" borderId="19" xfId="0" applyFont="1" applyBorder="1" applyAlignment="1">
      <alignment horizontal="center"/>
    </xf>
    <xf numFmtId="0" fontId="40" fillId="0" borderId="92" xfId="0" applyFont="1" applyBorder="1" applyAlignment="1">
      <alignment horizontal="center" vertical="center" wrapText="1"/>
    </xf>
    <xf numFmtId="0" fontId="40" fillId="0" borderId="85" xfId="0" applyFont="1" applyBorder="1" applyAlignment="1">
      <alignment horizontal="center" vertical="center" wrapText="1"/>
    </xf>
    <xf numFmtId="0" fontId="40" fillId="0" borderId="86" xfId="0" applyFont="1" applyBorder="1" applyAlignment="1">
      <alignment horizontal="center" vertical="center" wrapText="1"/>
    </xf>
    <xf numFmtId="0" fontId="40" fillId="0" borderId="17" xfId="0" applyFont="1" applyBorder="1" applyAlignment="1">
      <alignment horizontal="center" vertical="center"/>
    </xf>
    <xf numFmtId="0" fontId="40" fillId="0" borderId="0" xfId="0" applyFont="1" applyAlignment="1">
      <alignment horizontal="center" vertical="center"/>
    </xf>
    <xf numFmtId="0" fontId="40" fillId="0" borderId="87" xfId="0" applyFont="1" applyBorder="1" applyAlignment="1">
      <alignment horizontal="center" vertical="center"/>
    </xf>
    <xf numFmtId="0" fontId="50" fillId="0" borderId="86" xfId="0" applyFont="1" applyBorder="1" applyAlignment="1">
      <alignment horizontal="center"/>
    </xf>
    <xf numFmtId="0" fontId="50" fillId="0" borderId="104" xfId="0" applyFont="1" applyBorder="1" applyAlignment="1">
      <alignment horizontal="center"/>
    </xf>
    <xf numFmtId="0" fontId="48" fillId="0" borderId="105" xfId="0" applyFont="1" applyBorder="1" applyAlignment="1">
      <alignment horizontal="center"/>
    </xf>
    <xf numFmtId="0" fontId="48" fillId="0" borderId="79" xfId="0" applyFont="1" applyBorder="1" applyAlignment="1">
      <alignment horizontal="center"/>
    </xf>
    <xf numFmtId="0" fontId="50" fillId="0" borderId="0" xfId="0" applyFont="1" applyAlignment="1">
      <alignment horizontal="center"/>
    </xf>
    <xf numFmtId="0" fontId="45" fillId="38" borderId="91" xfId="0" applyFont="1" applyFill="1" applyBorder="1" applyAlignment="1">
      <alignment horizontal="center" vertical="center" wrapText="1"/>
    </xf>
    <xf numFmtId="0" fontId="45" fillId="38" borderId="13" xfId="0" applyFont="1" applyFill="1" applyBorder="1" applyAlignment="1">
      <alignment horizontal="center" vertical="center" wrapText="1"/>
    </xf>
    <xf numFmtId="0" fontId="45" fillId="38" borderId="20" xfId="0" applyFont="1" applyFill="1" applyBorder="1" applyAlignment="1">
      <alignment horizontal="center" vertical="center" wrapText="1"/>
    </xf>
    <xf numFmtId="0" fontId="45" fillId="38" borderId="91" xfId="0" applyFont="1" applyFill="1" applyBorder="1" applyAlignment="1">
      <alignment horizontal="center" vertical="center"/>
    </xf>
    <xf numFmtId="0" fontId="45" fillId="38" borderId="13" xfId="0" applyFont="1" applyFill="1" applyBorder="1" applyAlignment="1">
      <alignment horizontal="center" vertical="center"/>
    </xf>
    <xf numFmtId="0" fontId="45" fillId="38" borderId="20" xfId="0" applyFont="1" applyFill="1" applyBorder="1" applyAlignment="1">
      <alignment horizontal="center" vertical="center"/>
    </xf>
    <xf numFmtId="0" fontId="40" fillId="0" borderId="106" xfId="0" applyFont="1" applyBorder="1" applyAlignment="1">
      <alignment horizontal="center" vertical="center"/>
    </xf>
    <xf numFmtId="0" fontId="40" fillId="0" borderId="81" xfId="0" applyFont="1" applyBorder="1" applyAlignment="1">
      <alignment horizontal="center" vertical="center"/>
    </xf>
    <xf numFmtId="0" fontId="40" fillId="0" borderId="79" xfId="0" applyFont="1" applyBorder="1" applyAlignment="1">
      <alignment horizontal="center" vertical="center"/>
    </xf>
    <xf numFmtId="0" fontId="56" fillId="0" borderId="92" xfId="0" applyFont="1" applyBorder="1" applyAlignment="1">
      <alignment horizontal="left" vertical="center" wrapText="1"/>
    </xf>
    <xf numFmtId="0" fontId="56" fillId="0" borderId="17" xfId="0" applyFont="1" applyBorder="1" applyAlignment="1">
      <alignment horizontal="left" vertical="center" wrapText="1"/>
    </xf>
    <xf numFmtId="0" fontId="56" fillId="0" borderId="106" xfId="0" applyFont="1" applyBorder="1" applyAlignment="1">
      <alignment horizontal="left" vertical="center" wrapText="1"/>
    </xf>
    <xf numFmtId="0" fontId="56" fillId="0" borderId="85" xfId="0" applyFont="1" applyBorder="1" applyAlignment="1">
      <alignment horizontal="left" vertical="center" wrapText="1"/>
    </xf>
    <xf numFmtId="0" fontId="56" fillId="0" borderId="0" xfId="0" applyFont="1" applyAlignment="1">
      <alignment horizontal="left" vertical="center" wrapText="1"/>
    </xf>
    <xf numFmtId="0" fontId="56" fillId="0" borderId="81" xfId="0" applyFont="1" applyBorder="1" applyAlignment="1">
      <alignment horizontal="left" vertical="center" wrapText="1"/>
    </xf>
    <xf numFmtId="0" fontId="56" fillId="0" borderId="86" xfId="0" applyFont="1" applyBorder="1" applyAlignment="1">
      <alignment horizontal="left" vertical="center" wrapText="1"/>
    </xf>
    <xf numFmtId="0" fontId="56" fillId="0" borderId="87" xfId="0" applyFont="1" applyBorder="1" applyAlignment="1">
      <alignment horizontal="left" vertical="center" wrapText="1"/>
    </xf>
    <xf numFmtId="0" fontId="56" fillId="0" borderId="79" xfId="0" applyFont="1" applyBorder="1" applyAlignment="1">
      <alignment horizontal="left" vertical="center" wrapText="1"/>
    </xf>
    <xf numFmtId="0" fontId="40" fillId="41" borderId="91" xfId="0" applyFont="1" applyFill="1" applyBorder="1" applyAlignment="1">
      <alignment horizontal="center" wrapText="1"/>
    </xf>
    <xf numFmtId="0" fontId="40" fillId="41" borderId="13" xfId="0" applyFont="1" applyFill="1" applyBorder="1" applyAlignment="1">
      <alignment horizontal="center" wrapText="1"/>
    </xf>
    <xf numFmtId="0" fontId="40" fillId="0" borderId="92" xfId="0" applyFont="1" applyBorder="1" applyAlignment="1">
      <alignment horizontal="left" vertical="center" wrapText="1"/>
    </xf>
    <xf numFmtId="0" fontId="40" fillId="0" borderId="17" xfId="0" applyFont="1" applyBorder="1" applyAlignment="1">
      <alignment horizontal="left" vertical="center" wrapText="1"/>
    </xf>
    <xf numFmtId="0" fontId="40" fillId="0" borderId="85" xfId="0" applyFont="1" applyBorder="1" applyAlignment="1">
      <alignment horizontal="left" vertical="center" wrapText="1"/>
    </xf>
    <xf numFmtId="0" fontId="40" fillId="0" borderId="0" xfId="0" applyFont="1" applyAlignment="1">
      <alignment horizontal="left" vertical="center" wrapText="1"/>
    </xf>
    <xf numFmtId="0" fontId="40" fillId="0" borderId="93" xfId="0" applyFont="1" applyBorder="1" applyAlignment="1">
      <alignment horizontal="left" vertical="center" wrapText="1"/>
    </xf>
    <xf numFmtId="0" fontId="40" fillId="0" borderId="14" xfId="0" applyFont="1" applyBorder="1" applyAlignment="1">
      <alignment horizontal="left" vertical="center" wrapText="1"/>
    </xf>
    <xf numFmtId="9" fontId="40" fillId="0" borderId="17" xfId="0" applyNumberFormat="1" applyFont="1" applyBorder="1" applyAlignment="1">
      <alignment horizontal="center" vertical="center"/>
    </xf>
    <xf numFmtId="9" fontId="40" fillId="0" borderId="0" xfId="0" applyNumberFormat="1" applyFont="1" applyAlignment="1">
      <alignment horizontal="center" vertical="center"/>
    </xf>
    <xf numFmtId="9" fontId="40" fillId="0" borderId="14" xfId="0" applyNumberFormat="1" applyFont="1" applyBorder="1" applyAlignment="1">
      <alignment horizontal="center" vertical="center"/>
    </xf>
    <xf numFmtId="9" fontId="40" fillId="0" borderId="106" xfId="0" applyNumberFormat="1" applyFont="1" applyBorder="1" applyAlignment="1">
      <alignment horizontal="center" vertical="center"/>
    </xf>
    <xf numFmtId="9" fontId="40" fillId="0" borderId="81" xfId="0" applyNumberFormat="1" applyFont="1" applyBorder="1" applyAlignment="1">
      <alignment horizontal="center" vertical="center"/>
    </xf>
    <xf numFmtId="9" fontId="40" fillId="0" borderId="107" xfId="0" applyNumberFormat="1" applyFont="1" applyBorder="1" applyAlignment="1">
      <alignment horizontal="center" vertical="center"/>
    </xf>
    <xf numFmtId="0" fontId="55" fillId="0" borderId="92" xfId="0" applyFont="1" applyBorder="1" applyAlignment="1">
      <alignment horizontal="left" vertical="center" wrapText="1"/>
    </xf>
    <xf numFmtId="0" fontId="55" fillId="0" borderId="17" xfId="0" applyFont="1" applyBorder="1" applyAlignment="1">
      <alignment horizontal="left" vertical="center" wrapText="1"/>
    </xf>
    <xf numFmtId="0" fontId="55" fillId="0" borderId="106" xfId="0" applyFont="1" applyBorder="1" applyAlignment="1">
      <alignment horizontal="left" vertical="center" wrapText="1"/>
    </xf>
    <xf numFmtId="0" fontId="55" fillId="0" borderId="85" xfId="0" applyFont="1" applyBorder="1" applyAlignment="1">
      <alignment horizontal="left" vertical="center" wrapText="1"/>
    </xf>
    <xf numFmtId="0" fontId="55" fillId="0" borderId="0" xfId="0" applyFont="1" applyAlignment="1">
      <alignment horizontal="left" vertical="center" wrapText="1"/>
    </xf>
    <xf numFmtId="0" fontId="55" fillId="0" borderId="81" xfId="0" applyFont="1" applyBorder="1" applyAlignment="1">
      <alignment horizontal="left" vertical="center" wrapText="1"/>
    </xf>
    <xf numFmtId="0" fontId="55" fillId="0" borderId="86" xfId="0" applyFont="1" applyBorder="1" applyAlignment="1">
      <alignment horizontal="left" vertical="center" wrapText="1"/>
    </xf>
    <xf numFmtId="0" fontId="55" fillId="0" borderId="87" xfId="0" applyFont="1" applyBorder="1" applyAlignment="1">
      <alignment horizontal="left" vertical="center" wrapText="1"/>
    </xf>
    <xf numFmtId="0" fontId="55" fillId="0" borderId="79" xfId="0" applyFont="1" applyBorder="1" applyAlignment="1">
      <alignment horizontal="left" vertical="center" wrapText="1"/>
    </xf>
    <xf numFmtId="0" fontId="40" fillId="0" borderId="106" xfId="0" applyFont="1" applyBorder="1" applyAlignment="1">
      <alignment horizontal="left" vertical="center" wrapText="1"/>
    </xf>
    <xf numFmtId="0" fontId="40" fillId="0" borderId="81" xfId="0" applyFont="1" applyBorder="1" applyAlignment="1">
      <alignment horizontal="left" vertical="center" wrapText="1"/>
    </xf>
    <xf numFmtId="0" fontId="40" fillId="0" borderId="107" xfId="0" applyFont="1" applyBorder="1" applyAlignment="1">
      <alignment horizontal="left" vertical="center" wrapText="1"/>
    </xf>
    <xf numFmtId="0" fontId="45" fillId="0" borderId="124" xfId="0" applyFont="1" applyBorder="1" applyAlignment="1">
      <alignment horizontal="center"/>
    </xf>
    <xf numFmtId="0" fontId="45" fillId="0" borderId="13" xfId="0" applyFont="1" applyBorder="1" applyAlignment="1">
      <alignment horizontal="center"/>
    </xf>
    <xf numFmtId="0" fontId="45" fillId="0" borderId="20" xfId="0" applyFont="1" applyBorder="1" applyAlignment="1">
      <alignment horizontal="center"/>
    </xf>
    <xf numFmtId="0" fontId="48" fillId="0" borderId="124" xfId="0" applyFont="1" applyBorder="1" applyAlignment="1">
      <alignment horizontal="center"/>
    </xf>
    <xf numFmtId="0" fontId="50" fillId="38" borderId="124" xfId="0" applyFont="1" applyFill="1" applyBorder="1" applyAlignment="1">
      <alignment horizontal="center"/>
    </xf>
    <xf numFmtId="0" fontId="50" fillId="38" borderId="13" xfId="0" applyFont="1" applyFill="1" applyBorder="1" applyAlignment="1">
      <alignment horizontal="center"/>
    </xf>
    <xf numFmtId="0" fontId="40" fillId="0" borderId="51" xfId="0" applyFont="1" applyBorder="1" applyAlignment="1">
      <alignment horizontal="left" vertical="center" wrapText="1"/>
    </xf>
    <xf numFmtId="0" fontId="45" fillId="0" borderId="52" xfId="0" applyFont="1" applyBorder="1" applyAlignment="1">
      <alignment horizontal="left" vertical="center" wrapText="1"/>
    </xf>
    <xf numFmtId="0" fontId="45" fillId="0" borderId="71" xfId="0" applyFont="1" applyBorder="1" applyAlignment="1">
      <alignment horizontal="left" vertical="center" wrapText="1"/>
    </xf>
    <xf numFmtId="0" fontId="42" fillId="39" borderId="121" xfId="0" applyFont="1" applyFill="1" applyBorder="1" applyAlignment="1">
      <alignment horizontal="center" vertical="center"/>
    </xf>
    <xf numFmtId="0" fontId="42" fillId="39" borderId="122" xfId="0" applyFont="1" applyFill="1" applyBorder="1" applyAlignment="1">
      <alignment horizontal="center" vertical="center"/>
    </xf>
    <xf numFmtId="0" fontId="42" fillId="39" borderId="123" xfId="0" applyFont="1" applyFill="1" applyBorder="1" applyAlignment="1">
      <alignment horizontal="center" vertical="center"/>
    </xf>
    <xf numFmtId="0" fontId="50" fillId="0" borderId="124" xfId="0" applyFont="1" applyBorder="1" applyAlignment="1">
      <alignment horizontal="center" vertical="center"/>
    </xf>
    <xf numFmtId="0" fontId="50" fillId="0" borderId="13" xfId="0" applyFont="1" applyBorder="1" applyAlignment="1">
      <alignment horizontal="center" vertical="center"/>
    </xf>
    <xf numFmtId="0" fontId="50" fillId="0" borderId="20" xfId="0" applyFont="1" applyBorder="1" applyAlignment="1">
      <alignment horizontal="center" vertical="center"/>
    </xf>
    <xf numFmtId="0" fontId="50" fillId="38" borderId="12" xfId="0" applyFont="1" applyFill="1" applyBorder="1" applyAlignment="1">
      <alignment horizontal="center" vertical="center"/>
    </xf>
    <xf numFmtId="0" fontId="49" fillId="39" borderId="110" xfId="0" applyFont="1" applyFill="1" applyBorder="1" applyAlignment="1">
      <alignment horizontal="center" vertical="center"/>
    </xf>
    <xf numFmtId="0" fontId="49" fillId="39" borderId="111" xfId="0" applyFont="1" applyFill="1" applyBorder="1" applyAlignment="1">
      <alignment horizontal="center" vertical="center"/>
    </xf>
  </cellXfs>
  <cellStyles count="11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81" xr:uid="{82A3751A-27AE-4B6E-9070-A49BB0584F81}"/>
    <cellStyle name="60% - Accent1 3" xfId="63" xr:uid="{670938D3-2D68-4ADD-9CCC-E0EFAA2B5489}"/>
    <cellStyle name="60% - Accent2" xfId="26" builtinId="36" customBuiltin="1"/>
    <cellStyle name="60% - Accent2 2" xfId="82" xr:uid="{ED87FAD5-7FFF-4DE6-8C20-AFE708C7CF96}"/>
    <cellStyle name="60% - Accent2 3" xfId="64" xr:uid="{7F85B481-E549-4EC4-A338-FE8EC3C57691}"/>
    <cellStyle name="60% - Accent3" xfId="30" builtinId="40" customBuiltin="1"/>
    <cellStyle name="60% - Accent3 2" xfId="83" xr:uid="{06D1B825-5C5E-477E-B196-7B11F96CBA35}"/>
    <cellStyle name="60% - Accent3 3" xfId="65" xr:uid="{2383F664-529F-4487-9787-758B50CC0411}"/>
    <cellStyle name="60% - Accent4" xfId="34" builtinId="44" customBuiltin="1"/>
    <cellStyle name="60% - Accent4 2" xfId="84" xr:uid="{81578C91-67A1-4901-816F-C74C8D9D8BA8}"/>
    <cellStyle name="60% - Accent4 3" xfId="66" xr:uid="{E7E9B988-63D1-40DB-A5B4-603500F44FB4}"/>
    <cellStyle name="60% - Accent5" xfId="38" builtinId="48" customBuiltin="1"/>
    <cellStyle name="60% - Accent5 2" xfId="85" xr:uid="{32EC4F9A-7332-4E1A-BE43-ECFBDA58158E}"/>
    <cellStyle name="60% - Accent5 3" xfId="67" xr:uid="{93F7DB0E-A299-4A5D-A127-5744048B2340}"/>
    <cellStyle name="60% - Accent6" xfId="42" builtinId="52" customBuiltin="1"/>
    <cellStyle name="60% - Accent6 2" xfId="86" xr:uid="{12C82A36-DAD1-42B7-8EBC-B300FE138C88}"/>
    <cellStyle name="60% - Accent6 3" xfId="68" xr:uid="{09F569E5-3762-4C74-8100-CF61DD06FD05}"/>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9" builtinId="3"/>
    <cellStyle name="Comma 2" xfId="46" xr:uid="{55CFA612-9E5D-4192-B545-535CD066F582}"/>
    <cellStyle name="Comma 2 2" xfId="75" xr:uid="{1EE11E7C-C757-4C41-AFED-640BF1B8981A}"/>
    <cellStyle name="Comma 2 2 2" xfId="98" xr:uid="{1092C77F-A738-467E-BCA5-C6D74BB04A31}"/>
    <cellStyle name="Comma 2 2 3" xfId="104" xr:uid="{53C73A54-12CE-4A6B-8891-11F3A536DA00}"/>
    <cellStyle name="Comma 2 2 4" xfId="92" xr:uid="{25A420B4-0738-441C-9537-07D2FA2075A8}"/>
    <cellStyle name="Comma 2 3" xfId="95" xr:uid="{6BDFB406-3BB8-4198-A0AC-A92F76B8AE6C}"/>
    <cellStyle name="Comma 2 4" xfId="101" xr:uid="{AEDC1BC1-16D4-4EC5-88AD-680139CEA560}"/>
    <cellStyle name="Comma 2 5" xfId="89" xr:uid="{65C783AD-2636-4A80-9927-CE1840F16325}"/>
    <cellStyle name="Comma 2 6" xfId="71" xr:uid="{BFECD781-C72A-4FAB-B27E-DDD191861AAD}"/>
    <cellStyle name="Comma 3" xfId="45" xr:uid="{2A31BA17-0F9E-49DF-B223-F396B1C8A273}"/>
    <cellStyle name="Comma 3 2" xfId="96" xr:uid="{0B2DB823-2EE8-41D4-B5D8-117989F67706}"/>
    <cellStyle name="Comma 3 3" xfId="102" xr:uid="{F9FB66EE-B1BE-4B4F-9DFD-B0791835680F}"/>
    <cellStyle name="Comma 3 4" xfId="90" xr:uid="{89DCDEC0-CB9C-42D5-A569-6A2A9CB2DD6A}"/>
    <cellStyle name="Comma 3 5" xfId="73" xr:uid="{0790C514-1230-4DAE-A096-2B9D69EF1AD0}"/>
    <cellStyle name="Comma 4" xfId="55" xr:uid="{51C6E268-533F-4D36-9C2B-8061D9130AFB}"/>
    <cellStyle name="Comma 4 2" xfId="93" xr:uid="{47047C19-23EA-4923-A54A-0C34C5170128}"/>
    <cellStyle name="Comma 4 3" xfId="87" xr:uid="{F04BF46C-E896-414E-AD15-9627FFF9162D}"/>
    <cellStyle name="Comma 5" xfId="99" xr:uid="{50BD945C-A968-482E-97AF-2FBB8CCCD040}"/>
    <cellStyle name="Comma 6" xfId="105" xr:uid="{BB14473B-A0BF-4AF7-83EA-1AB983401EA6}"/>
    <cellStyle name="Comma 7" xfId="88" xr:uid="{CA2A3435-31CB-4407-85BC-DC365EF91855}"/>
    <cellStyle name="Comma 8" xfId="60" xr:uid="{8FEE57B5-9D98-4115-8477-DF6FFC636899}"/>
    <cellStyle name="Currency 2" xfId="48" xr:uid="{59A96AEE-F556-48D9-AECB-95483B6CC779}"/>
    <cellStyle name="Currency 2 2" xfId="97" xr:uid="{AB9E7C66-3530-494C-A790-FEF6DA4AAE02}"/>
    <cellStyle name="Currency 2 3" xfId="103" xr:uid="{6ED10736-65F8-42E3-A2BE-14EDEF52F00D}"/>
    <cellStyle name="Currency 2 4" xfId="91" xr:uid="{1A661553-0615-4DAA-816F-E051F5D36DB5}"/>
    <cellStyle name="Currency 2 5" xfId="74" xr:uid="{BE1A8FF7-58AA-4226-9787-710C851DEACF}"/>
    <cellStyle name="Currency 3" xfId="47" xr:uid="{ACAAC481-DB83-4659-B17B-586F744CC71F}"/>
    <cellStyle name="Currency 3 2" xfId="94" xr:uid="{4C2EEE4E-A41B-4BAF-B600-BD8D494B0A52}"/>
    <cellStyle name="Currency 4" xfId="100" xr:uid="{7B986D0D-1A12-4934-8491-C7F0F6397A1F}"/>
    <cellStyle name="Currency 5" xfId="70" xr:uid="{8A943513-98CB-430D-AB8E-672BDE91E24B}"/>
    <cellStyle name="Explanatory Text" xfId="17" builtinId="53" customBuiltin="1"/>
    <cellStyle name="Good" xfId="7" builtinId="26" customBuiltin="1"/>
    <cellStyle name="GPT Style Primary" xfId="76" xr:uid="{94FEDCEC-1991-4C1F-9636-49E1477BF385}"/>
    <cellStyle name="GPT Style Secondary" xfId="78" xr:uid="{3FFF5454-CD3C-4FFF-A6AC-74DEEBDEACC1}"/>
    <cellStyle name="GPT Style Secondary 3" xfId="69" xr:uid="{ED902ADB-21D0-49B8-8C2D-A266A5076E1B}"/>
    <cellStyle name="Heading 1" xfId="3" builtinId="16" customBuiltin="1"/>
    <cellStyle name="Heading 2" xfId="4" builtinId="17" customBuiltin="1"/>
    <cellStyle name="Heading 3" xfId="5" builtinId="18" customBuiltin="1"/>
    <cellStyle name="Heading 4" xfId="6" builtinId="19" customBuiltin="1"/>
    <cellStyle name="Hyperlink" xfId="109" builtinId="8"/>
    <cellStyle name="Input" xfId="10" builtinId="20" customBuiltin="1"/>
    <cellStyle name="Linked Cell" xfId="13" builtinId="24" customBuiltin="1"/>
    <cellStyle name="Neutral" xfId="9" builtinId="28" customBuiltin="1"/>
    <cellStyle name="Neutral 2" xfId="80" xr:uid="{0E6AED43-0A15-4818-A904-CBE4DBC9B4F4}"/>
    <cellStyle name="Neutral 3" xfId="62" xr:uid="{16A02F0C-DB49-4058-ABDD-270E40EBDA76}"/>
    <cellStyle name="Normal" xfId="0" builtinId="0"/>
    <cellStyle name="Normal 10 2 10" xfId="54" xr:uid="{FC4DF789-A918-460A-8F8E-6AB0FC416E62}"/>
    <cellStyle name="Normal 10 2 2" xfId="108" xr:uid="{EFE4C865-2ADC-4CE9-8EBC-B82A56F45EA9}"/>
    <cellStyle name="Normal 2" xfId="49" xr:uid="{BC7530C5-2B45-4F19-AA93-95D31C2B8050}"/>
    <cellStyle name="Normal 2 11" xfId="77" xr:uid="{84073667-DD42-4DCB-8E17-ECB4E0544C59}"/>
    <cellStyle name="Normal 2 2" xfId="106" xr:uid="{C9393FC8-1B95-4277-A538-289CE78A28BC}"/>
    <cellStyle name="Normal 3" xfId="50" xr:uid="{4BF4A47C-DF80-4E63-98C3-23794C0E1263}"/>
    <cellStyle name="Normal 3 2" xfId="79" xr:uid="{DB3C8969-AD1A-4CAF-8F7A-B28D3000D732}"/>
    <cellStyle name="Normal 4" xfId="44" xr:uid="{47C4C572-A450-453C-BA3A-95F357DD2A68}"/>
    <cellStyle name="Normal 5" xfId="53" xr:uid="{9303F6D4-B9C2-49A5-9643-70E18381AE5B}"/>
    <cellStyle name="Normal 6" xfId="56" xr:uid="{65084A98-DA9A-441F-B54E-F908E0939951}"/>
    <cellStyle name="Normal 7" xfId="58" xr:uid="{477A633C-6A74-41D7-A454-95824616FDCD}"/>
    <cellStyle name="Normal 8" xfId="107" xr:uid="{BA827CBE-A73C-4E88-BE4D-B1716BC74EC3}"/>
    <cellStyle name="Normal_091201_Monthly PL contribution_redline reports 2" xfId="43" xr:uid="{EA44EF70-0D09-433C-9FDF-6C27A0D2C49B}"/>
    <cellStyle name="Note" xfId="16" builtinId="10" customBuiltin="1"/>
    <cellStyle name="Output" xfId="11" builtinId="21" customBuiltin="1"/>
    <cellStyle name="Per cent" xfId="1" builtinId="5"/>
    <cellStyle name="Percent 2" xfId="52" xr:uid="{F11D8A0D-C19A-4E73-9AD1-79C1AB4C4F8B}"/>
    <cellStyle name="Percent 3" xfId="51" xr:uid="{0A68C536-8FDD-4563-8C61-5141E02A3882}"/>
    <cellStyle name="Percent 4" xfId="57" xr:uid="{F5C0358C-DCA2-4644-8B98-C542A97C5620}"/>
    <cellStyle name="Title" xfId="2" builtinId="15" customBuiltin="1"/>
    <cellStyle name="Title 2" xfId="72" xr:uid="{9257229A-A653-4772-A106-DC3AC8A7A66F}"/>
    <cellStyle name="Title 3" xfId="61" xr:uid="{7C4C16CA-2913-45B7-AC32-D082E37DE617}"/>
    <cellStyle name="Total" xfId="18" builtinId="25" customBuiltin="1"/>
    <cellStyle name="Warning Text" xfId="15" builtinId="11" customBuiltin="1"/>
  </cellStyles>
  <dxfs count="0"/>
  <tableStyles count="0" defaultTableStyle="TableStyleMedium2" defaultPivotStyle="PivotStyleLight16"/>
  <colors>
    <mruColors>
      <color rgb="FF00C2CC"/>
      <color rgb="FF253746"/>
      <color rgb="FFD9F6F7"/>
      <color rgb="FFF2FCFC"/>
      <color rgb="FFD9DEE5"/>
      <color rgb="FF0D82A1"/>
      <color rgb="FFF1F4F6"/>
      <color rgb="FF00354F"/>
      <color rgb="FFEAFAFA"/>
      <color rgb="FF2DCC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06/relationships/rdRichValue" Target="richData/rdrichvalue.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0/relationships/richValueRel" Target="richData/richValueRel.xml"/><Relationship Id="rId30" Type="http://schemas.microsoft.com/office/2017/06/relationships/rdRichValueTypes" Target="richData/rdRichValueTypes.xml"/><Relationship Id="rId35" Type="http://schemas.openxmlformats.org/officeDocument/2006/relationships/customXml" Target="../customXml/item3.xml"/><Relationship Id="rId8" Type="http://schemas.openxmlformats.org/officeDocument/2006/relationships/worksheet" Target="worksheets/sheet8.xml"/></Relationships>
</file>

<file path=xl/documenttasks/documenttask1.xml><?xml version="1.0" encoding="utf-8"?>
<Tasks xmlns="http://schemas.microsoft.com/office/tasks/2019/documenttasks">
  <Task id="{A8B7C917-FD5A-4AAD-A4C4-2ACBC1192599}">
    <Anchor>
      <Comment id="{BE9EA878-E2C2-4963-A64C-181BC4A4F235}"/>
    </Anchor>
    <History>
      <Event time="2025-09-17T05:01:41.84" id="{DEC709DB-A5EF-4FDA-99CB-074231137CEF}">
        <Attribution userId="S::sskarparis@investa.com.au::5ea8bc1f-ef4e-4cc7-bc65-d4b44228951b" userName="Sophia Skarparis" userProvider="AD"/>
        <Anchor>
          <Comment id="{BE9EA878-E2C2-4963-A64C-181BC4A4F235}"/>
        </Anchor>
        <Create/>
      </Event>
      <Event time="2025-09-17T05:01:41.84" id="{D6A63BC8-0D80-443C-89AC-17DEAD06A0BA}">
        <Attribution userId="S::sskarparis@investa.com.au::5ea8bc1f-ef4e-4cc7-bc65-d4b44228951b" userName="Sophia Skarparis" userProvider="AD"/>
        <Anchor>
          <Comment id="{BE9EA878-E2C2-4963-A64C-181BC4A4F235}"/>
        </Anchor>
        <Assign userId="S::RFitzgerald@investa.com.au::59908ec9-1ffb-4b6c-a538-66e5fedd241a" userName="Rebecca Fitzgerald" userProvider="AD"/>
      </Event>
      <Event time="2025-09-17T05:01:41.84" id="{112843CE-E78F-431A-9997-1244A17D3286}">
        <Attribution userId="S::sskarparis@investa.com.au::5ea8bc1f-ef4e-4cc7-bc65-d4b44228951b" userName="Sophia Skarparis" userProvider="AD"/>
        <Anchor>
          <Comment id="{BE9EA878-E2C2-4963-A64C-181BC4A4F235}"/>
        </Anchor>
        <SetTitle title="@Rebecca Fitzgerald can this be deleted!"/>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PEOPLE&gt;&gt;'!A1"/><Relationship Id="rId2" Type="http://schemas.openxmlformats.org/officeDocument/2006/relationships/hyperlink" Target="#'ENVIRONMENT&gt;&gt;'!A1"/><Relationship Id="rId1" Type="http://schemas.openxmlformats.org/officeDocument/2006/relationships/image" Target="../media/image4.jpeg"/><Relationship Id="rId4" Type="http://schemas.openxmlformats.org/officeDocument/2006/relationships/hyperlink" Target="#'SAFETY&gt;&gt;'!A1"/></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106554</xdr:rowOff>
    </xdr:from>
    <xdr:to>
      <xdr:col>19</xdr:col>
      <xdr:colOff>422324</xdr:colOff>
      <xdr:row>32</xdr:row>
      <xdr:rowOff>106937</xdr:rowOff>
    </xdr:to>
    <xdr:pic>
      <xdr:nvPicPr>
        <xdr:cNvPr id="2" name="Picture 1">
          <a:extLst>
            <a:ext uri="{FF2B5EF4-FFF2-40B4-BE49-F238E27FC236}">
              <a16:creationId xmlns:a16="http://schemas.microsoft.com/office/drawing/2014/main" id="{6E7C2CBB-53B3-7889-6534-5BE59D3C4F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06554"/>
          <a:ext cx="18964324" cy="106683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2171</xdr:colOff>
      <xdr:row>0</xdr:row>
      <xdr:rowOff>4980</xdr:rowOff>
    </xdr:from>
    <xdr:to>
      <xdr:col>1</xdr:col>
      <xdr:colOff>1529</xdr:colOff>
      <xdr:row>1</xdr:row>
      <xdr:rowOff>8007</xdr:rowOff>
    </xdr:to>
    <xdr:pic>
      <xdr:nvPicPr>
        <xdr:cNvPr id="5" name="Picture 1">
          <a:extLst>
            <a:ext uri="{FF2B5EF4-FFF2-40B4-BE49-F238E27FC236}">
              <a16:creationId xmlns:a16="http://schemas.microsoft.com/office/drawing/2014/main" id="{9B308C54-71FF-6D39-BBB5-B70CBC4341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71" y="4980"/>
          <a:ext cx="8200383" cy="4613127"/>
        </a:xfrm>
        <a:prstGeom prst="rect">
          <a:avLst/>
        </a:prstGeom>
      </xdr:spPr>
    </xdr:pic>
    <xdr:clientData/>
  </xdr:twoCellAnchor>
  <xdr:twoCellAnchor>
    <xdr:from>
      <xdr:col>0</xdr:col>
      <xdr:colOff>320171</xdr:colOff>
      <xdr:row>0</xdr:row>
      <xdr:rowOff>1109104</xdr:rowOff>
    </xdr:from>
    <xdr:to>
      <xdr:col>0</xdr:col>
      <xdr:colOff>1580361</xdr:colOff>
      <xdr:row>0</xdr:row>
      <xdr:rowOff>1612156</xdr:rowOff>
    </xdr:to>
    <xdr:sp macro="" textlink="">
      <xdr:nvSpPr>
        <xdr:cNvPr id="2" name="Rectangle 7">
          <a:hlinkClick xmlns:r="http://schemas.openxmlformats.org/officeDocument/2006/relationships" r:id="rId2"/>
          <a:extLst>
            <a:ext uri="{FF2B5EF4-FFF2-40B4-BE49-F238E27FC236}">
              <a16:creationId xmlns:a16="http://schemas.microsoft.com/office/drawing/2014/main" id="{F47E537C-1157-446D-A2E0-564274B6E5BC}"/>
            </a:ext>
          </a:extLst>
        </xdr:cNvPr>
        <xdr:cNvSpPr/>
      </xdr:nvSpPr>
      <xdr:spPr>
        <a:xfrm>
          <a:off x="320171" y="1109104"/>
          <a:ext cx="1260190" cy="503052"/>
        </a:xfrm>
        <a:prstGeom prst="rect">
          <a:avLst/>
        </a:prstGeom>
        <a:solidFill>
          <a:srgbClr val="D9F6F7"/>
        </a:solidFill>
        <a:ln w="6350">
          <a:solidFill>
            <a:srgbClr val="D9DEE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AU" sz="1100" kern="1200">
              <a:solidFill>
                <a:srgbClr val="0D82A1"/>
              </a:solidFill>
              <a:latin typeface="Tahoma" panose="020B0604030504040204" pitchFamily="34" charset="0"/>
              <a:ea typeface="Tahoma" panose="020B0604030504040204" pitchFamily="34" charset="0"/>
              <a:cs typeface="Tahoma" panose="020B0604030504040204" pitchFamily="34" charset="0"/>
            </a:rPr>
            <a:t>Environment</a:t>
          </a:r>
        </a:p>
      </xdr:txBody>
    </xdr:sp>
    <xdr:clientData/>
  </xdr:twoCellAnchor>
  <xdr:twoCellAnchor>
    <xdr:from>
      <xdr:col>0</xdr:col>
      <xdr:colOff>314456</xdr:colOff>
      <xdr:row>0</xdr:row>
      <xdr:rowOff>1794609</xdr:rowOff>
    </xdr:from>
    <xdr:to>
      <xdr:col>0</xdr:col>
      <xdr:colOff>1576551</xdr:colOff>
      <xdr:row>0</xdr:row>
      <xdr:rowOff>2290041</xdr:rowOff>
    </xdr:to>
    <xdr:sp macro="" textlink="">
      <xdr:nvSpPr>
        <xdr:cNvPr id="3" name="Rectangle 4">
          <a:hlinkClick xmlns:r="http://schemas.openxmlformats.org/officeDocument/2006/relationships" r:id="rId3"/>
          <a:extLst>
            <a:ext uri="{FF2B5EF4-FFF2-40B4-BE49-F238E27FC236}">
              <a16:creationId xmlns:a16="http://schemas.microsoft.com/office/drawing/2014/main" id="{07670FD4-673F-4440-959F-DC410158D6B7}"/>
            </a:ext>
          </a:extLst>
        </xdr:cNvPr>
        <xdr:cNvSpPr/>
      </xdr:nvSpPr>
      <xdr:spPr>
        <a:xfrm>
          <a:off x="314456" y="1794609"/>
          <a:ext cx="1262095" cy="495432"/>
        </a:xfrm>
        <a:prstGeom prst="rect">
          <a:avLst/>
        </a:prstGeom>
        <a:solidFill>
          <a:srgbClr val="D9F6F7"/>
        </a:solidFill>
        <a:ln w="6350">
          <a:solidFill>
            <a:srgbClr val="D9DEE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AU" sz="1100" b="0" kern="1200">
              <a:solidFill>
                <a:srgbClr val="0D82A1"/>
              </a:solidFill>
              <a:latin typeface="Tahoma" panose="020B0604030504040204" pitchFamily="34" charset="0"/>
              <a:ea typeface="Tahoma" panose="020B0604030504040204" pitchFamily="34" charset="0"/>
              <a:cs typeface="Tahoma" panose="020B0604030504040204" pitchFamily="34" charset="0"/>
            </a:rPr>
            <a:t>People</a:t>
          </a:r>
        </a:p>
      </xdr:txBody>
    </xdr:sp>
    <xdr:clientData/>
  </xdr:twoCellAnchor>
  <xdr:twoCellAnchor>
    <xdr:from>
      <xdr:col>0</xdr:col>
      <xdr:colOff>320171</xdr:colOff>
      <xdr:row>0</xdr:row>
      <xdr:rowOff>2483923</xdr:rowOff>
    </xdr:from>
    <xdr:to>
      <xdr:col>0</xdr:col>
      <xdr:colOff>1567026</xdr:colOff>
      <xdr:row>0</xdr:row>
      <xdr:rowOff>2983165</xdr:rowOff>
    </xdr:to>
    <xdr:sp macro="" textlink="">
      <xdr:nvSpPr>
        <xdr:cNvPr id="4" name="Rectangle 6">
          <a:hlinkClick xmlns:r="http://schemas.openxmlformats.org/officeDocument/2006/relationships" r:id="rId4"/>
          <a:extLst>
            <a:ext uri="{FF2B5EF4-FFF2-40B4-BE49-F238E27FC236}">
              <a16:creationId xmlns:a16="http://schemas.microsoft.com/office/drawing/2014/main" id="{0507A74D-D67A-495C-8388-5662F0CD15C0}"/>
            </a:ext>
          </a:extLst>
        </xdr:cNvPr>
        <xdr:cNvSpPr/>
      </xdr:nvSpPr>
      <xdr:spPr>
        <a:xfrm>
          <a:off x="320171" y="2483923"/>
          <a:ext cx="1246855" cy="499242"/>
        </a:xfrm>
        <a:prstGeom prst="rect">
          <a:avLst/>
        </a:prstGeom>
        <a:solidFill>
          <a:srgbClr val="D9F6F7"/>
        </a:solidFill>
        <a:ln w="6350">
          <a:solidFill>
            <a:srgbClr val="D9DEE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AU" sz="1100" kern="1200">
              <a:solidFill>
                <a:srgbClr val="0D82A1"/>
              </a:solidFill>
              <a:latin typeface="Tahoma" panose="020B0604030504040204" pitchFamily="34" charset="0"/>
              <a:ea typeface="Tahoma" panose="020B0604030504040204" pitchFamily="34" charset="0"/>
              <a:cs typeface="Tahoma" panose="020B0604030504040204" pitchFamily="34" charset="0"/>
            </a:rPr>
            <a:t>Safety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22716</xdr:colOff>
      <xdr:row>0</xdr:row>
      <xdr:rowOff>57904</xdr:rowOff>
    </xdr:from>
    <xdr:to>
      <xdr:col>18</xdr:col>
      <xdr:colOff>95136</xdr:colOff>
      <xdr:row>34</xdr:row>
      <xdr:rowOff>4336</xdr:rowOff>
    </xdr:to>
    <xdr:pic>
      <xdr:nvPicPr>
        <xdr:cNvPr id="3" name="Picture 1">
          <a:extLst>
            <a:ext uri="{FF2B5EF4-FFF2-40B4-BE49-F238E27FC236}">
              <a16:creationId xmlns:a16="http://schemas.microsoft.com/office/drawing/2014/main" id="{6BB5FDAC-36E2-D257-F83A-8ED5A03382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2716" y="57904"/>
          <a:ext cx="18868420" cy="106144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4295</xdr:rowOff>
    </xdr:from>
    <xdr:to>
      <xdr:col>19</xdr:col>
      <xdr:colOff>435352</xdr:colOff>
      <xdr:row>33</xdr:row>
      <xdr:rowOff>13142</xdr:rowOff>
    </xdr:to>
    <xdr:pic>
      <xdr:nvPicPr>
        <xdr:cNvPr id="2" name="Picture 1">
          <a:extLst>
            <a:ext uri="{FF2B5EF4-FFF2-40B4-BE49-F238E27FC236}">
              <a16:creationId xmlns:a16="http://schemas.microsoft.com/office/drawing/2014/main" id="{7FAA470C-0E72-36B0-7573-B6F378032C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4295"/>
          <a:ext cx="18995495" cy="106859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2282</xdr:rowOff>
    </xdr:from>
    <xdr:to>
      <xdr:col>19</xdr:col>
      <xdr:colOff>435352</xdr:colOff>
      <xdr:row>33</xdr:row>
      <xdr:rowOff>15155</xdr:rowOff>
    </xdr:to>
    <xdr:pic>
      <xdr:nvPicPr>
        <xdr:cNvPr id="2" name="Picture 1">
          <a:extLst>
            <a:ext uri="{FF2B5EF4-FFF2-40B4-BE49-F238E27FC236}">
              <a16:creationId xmlns:a16="http://schemas.microsoft.com/office/drawing/2014/main" id="{5A351AA2-C65E-8B92-48A9-F21C4E826B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282"/>
          <a:ext cx="19009102" cy="106935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ebecca Fitzgerald" id="{F516C52B-CE05-4D2E-BE28-0C3D01A1900C}" userId="RFitzgerald@investa.com.au" providerId="PeoplePicker"/>
  <person displayName="Sophia Skarparis" id="{EC06CEE3-FBA3-4E97-9F4C-E637B41F5E15}" userId="S::sskarparis@investa.com.au::5ea8bc1f-ef4e-4cc7-bc65-d4b44228951b"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55" dT="2025-09-17T05:01:42.06" personId="{EC06CEE3-FBA3-4E97-9F4C-E637B41F5E15}" id="{BE9EA878-E2C2-4963-A64C-181BC4A4F235}">
    <text>@Rebecca Fitzgerald can this be deleted!</text>
    <mentions>
      <mention mentionpersonId="{F516C52B-CE05-4D2E-BE28-0C3D01A1900C}" mentionId="{5BFEBAD4-A02D-4253-9418-D52CF4C79F71}" startIndex="0" length="19"/>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73A6-4575-4C43-84D7-37C9524BF73D}">
  <sheetPr codeName="Sheet1">
    <pageSetUpPr fitToPage="1"/>
  </sheetPr>
  <dimension ref="A1"/>
  <sheetViews>
    <sheetView view="pageBreakPreview" zoomScale="55" zoomScaleNormal="85" zoomScaleSheetLayoutView="55" workbookViewId="0"/>
  </sheetViews>
  <sheetFormatPr defaultColWidth="8.81640625" defaultRowHeight="14.5" x14ac:dyDescent="0.35"/>
  <cols>
    <col min="1" max="1" width="119.1796875" customWidth="1"/>
  </cols>
  <sheetData>
    <row r="1" ht="361.5" customHeight="1" x14ac:dyDescent="0.35"/>
  </sheetData>
  <sheetProtection sheet="1" objects="1" scenarios="1"/>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D5948-D520-426F-8EFD-1B207AEAEA42}">
  <sheetPr codeName="Sheet10">
    <tabColor rgb="FF00C2CC"/>
  </sheetPr>
  <dimension ref="A1:AA44"/>
  <sheetViews>
    <sheetView topLeftCell="A6" zoomScale="85" zoomScaleNormal="85" workbookViewId="0">
      <pane xSplit="1" topLeftCell="J1" activePane="topRight" state="frozen"/>
      <selection activeCell="A6" sqref="A6"/>
      <selection pane="topRight" activeCell="Q38" sqref="Q38"/>
    </sheetView>
  </sheetViews>
  <sheetFormatPr defaultColWidth="8.81640625" defaultRowHeight="14.5" x14ac:dyDescent="0.35"/>
  <cols>
    <col min="1" max="1" width="28.1796875" style="24" customWidth="1"/>
    <col min="2" max="3" width="11" style="24" customWidth="1"/>
    <col min="4" max="11" width="11.1796875" style="24" customWidth="1"/>
    <col min="12" max="13" width="11.1796875" customWidth="1"/>
    <col min="14" max="15" width="11.81640625" customWidth="1"/>
    <col min="16" max="20" width="11.1796875" style="24" customWidth="1"/>
    <col min="21" max="22" width="11.1796875" customWidth="1"/>
    <col min="23" max="23" width="11.81640625" customWidth="1"/>
    <col min="24" max="24" width="14" customWidth="1"/>
    <col min="25" max="26" width="11.81640625" customWidth="1"/>
  </cols>
  <sheetData>
    <row r="1" spans="1:27" ht="20.25" customHeight="1" x14ac:dyDescent="0.35">
      <c r="A1" s="342" t="s">
        <v>192</v>
      </c>
      <c r="B1" s="342"/>
      <c r="C1" s="342"/>
      <c r="D1" s="342"/>
      <c r="E1" s="342"/>
      <c r="F1" s="342"/>
      <c r="G1" s="342"/>
      <c r="H1" s="342"/>
      <c r="I1" s="342"/>
      <c r="P1"/>
      <c r="Q1"/>
    </row>
    <row r="2" spans="1:27" ht="25" customHeight="1" x14ac:dyDescent="0.35">
      <c r="A2" s="420" t="s">
        <v>193</v>
      </c>
      <c r="B2" s="420"/>
      <c r="C2" s="420"/>
      <c r="D2" s="420"/>
      <c r="E2" s="420"/>
      <c r="F2" s="420"/>
      <c r="G2" s="420"/>
      <c r="H2" s="420"/>
      <c r="I2" s="420"/>
      <c r="J2" s="420"/>
      <c r="K2" s="420"/>
      <c r="L2" s="420"/>
      <c r="M2" s="420"/>
      <c r="N2" s="420"/>
      <c r="O2" s="420"/>
      <c r="P2" s="420"/>
      <c r="Q2" s="420"/>
      <c r="R2" s="420"/>
      <c r="S2" s="420"/>
      <c r="T2" s="420"/>
      <c r="U2" s="420"/>
      <c r="V2" s="420"/>
      <c r="W2" s="420"/>
      <c r="X2" s="420"/>
      <c r="Y2" s="420"/>
      <c r="Z2" s="420"/>
    </row>
    <row r="3" spans="1:27" x14ac:dyDescent="0.35">
      <c r="A3" s="25"/>
    </row>
    <row r="4" spans="1:27" x14ac:dyDescent="0.35">
      <c r="A4" s="411" t="s">
        <v>95</v>
      </c>
      <c r="B4" s="421" t="s">
        <v>147</v>
      </c>
      <c r="C4" s="422"/>
      <c r="D4" s="431" t="s">
        <v>148</v>
      </c>
      <c r="E4" s="432"/>
      <c r="F4" s="432"/>
      <c r="G4" s="432"/>
      <c r="H4" s="433"/>
      <c r="I4" s="428" t="s">
        <v>96</v>
      </c>
      <c r="J4" s="429"/>
      <c r="K4" s="429"/>
      <c r="L4" s="429"/>
      <c r="M4" s="430"/>
      <c r="N4" s="48"/>
      <c r="O4" s="48"/>
      <c r="P4" s="48"/>
      <c r="Q4" s="48"/>
      <c r="R4"/>
      <c r="S4"/>
      <c r="T4" s="48"/>
      <c r="U4" s="48"/>
      <c r="V4" s="48"/>
      <c r="W4" s="48"/>
      <c r="X4" s="48"/>
      <c r="Y4" s="48"/>
      <c r="Z4" s="48"/>
      <c r="AA4" s="48"/>
    </row>
    <row r="5" spans="1:27" s="27" customFormat="1" ht="46.5" customHeight="1" x14ac:dyDescent="0.35">
      <c r="A5" s="411"/>
      <c r="B5" s="50" t="s">
        <v>194</v>
      </c>
      <c r="C5" s="50" t="s">
        <v>195</v>
      </c>
      <c r="D5" s="50" t="s">
        <v>196</v>
      </c>
      <c r="E5" s="50" t="s">
        <v>197</v>
      </c>
      <c r="F5" s="50" t="s">
        <v>198</v>
      </c>
      <c r="G5" s="50" t="s">
        <v>195</v>
      </c>
      <c r="H5" s="79" t="s">
        <v>180</v>
      </c>
      <c r="I5" s="50" t="s">
        <v>196</v>
      </c>
      <c r="J5" s="50" t="s">
        <v>197</v>
      </c>
      <c r="K5" s="50" t="s">
        <v>199</v>
      </c>
      <c r="L5" s="50" t="s">
        <v>200</v>
      </c>
      <c r="M5" s="79" t="s">
        <v>180</v>
      </c>
      <c r="N5" s="57"/>
      <c r="O5" s="57"/>
      <c r="P5" s="57"/>
      <c r="Q5" s="57"/>
      <c r="T5" s="57"/>
      <c r="U5" s="57"/>
      <c r="V5" s="57"/>
      <c r="W5" s="57"/>
      <c r="X5" s="57"/>
      <c r="Y5" s="57"/>
      <c r="Z5" s="57"/>
      <c r="AA5" s="57"/>
    </row>
    <row r="6" spans="1:27" x14ac:dyDescent="0.35">
      <c r="A6" s="80" t="s">
        <v>99</v>
      </c>
      <c r="B6" s="178">
        <v>10214.657048810845</v>
      </c>
      <c r="C6" s="178">
        <v>16.846249338373969</v>
      </c>
      <c r="D6" s="159">
        <v>1879.7054181467461</v>
      </c>
      <c r="E6" s="159">
        <v>3.8737891483632594</v>
      </c>
      <c r="F6" s="179">
        <v>38.845601968070994</v>
      </c>
      <c r="G6" s="159">
        <v>0</v>
      </c>
      <c r="H6" s="93">
        <v>-1</v>
      </c>
      <c r="I6" s="133">
        <v>2818.2331729609018</v>
      </c>
      <c r="J6" s="133">
        <v>5.1934572583521534</v>
      </c>
      <c r="K6" s="133">
        <v>33.131986735907958</v>
      </c>
      <c r="L6" s="157">
        <v>9.5019483607776581E-2</v>
      </c>
      <c r="M6" s="212"/>
      <c r="N6" s="48"/>
      <c r="O6" s="48"/>
      <c r="P6" s="321"/>
      <c r="Q6" s="48"/>
      <c r="R6"/>
      <c r="S6"/>
      <c r="T6" s="48"/>
      <c r="U6" s="48"/>
      <c r="V6" s="48"/>
      <c r="W6" s="48"/>
      <c r="X6" s="48"/>
      <c r="Y6" s="48"/>
      <c r="Z6" s="48"/>
      <c r="AA6" s="48"/>
    </row>
    <row r="7" spans="1:27" x14ac:dyDescent="0.35">
      <c r="A7" s="81" t="s">
        <v>100</v>
      </c>
      <c r="B7" s="178">
        <v>8767.9514032400075</v>
      </c>
      <c r="C7" s="178">
        <v>18.190361829090033</v>
      </c>
      <c r="D7" s="159">
        <v>3225.4166016584782</v>
      </c>
      <c r="E7" s="159">
        <v>6.8484781904749763</v>
      </c>
      <c r="F7" s="179">
        <v>0</v>
      </c>
      <c r="G7" s="159">
        <v>0</v>
      </c>
      <c r="H7" s="93">
        <v>-1</v>
      </c>
      <c r="I7" s="133">
        <v>2637.3196977064258</v>
      </c>
      <c r="J7" s="133">
        <v>5.3903909089930471</v>
      </c>
      <c r="K7" s="133">
        <v>0</v>
      </c>
      <c r="L7" s="157">
        <v>0</v>
      </c>
      <c r="M7" s="212">
        <v>-0.99528394806843845</v>
      </c>
      <c r="N7" s="48"/>
      <c r="O7" s="48"/>
      <c r="P7" s="48"/>
      <c r="Q7" s="48"/>
      <c r="R7"/>
      <c r="S7"/>
      <c r="T7" s="48"/>
      <c r="U7" s="48"/>
      <c r="V7" s="48"/>
      <c r="W7" s="48"/>
      <c r="X7" s="48"/>
      <c r="Y7" s="48"/>
      <c r="Z7" s="48"/>
      <c r="AA7" s="48"/>
    </row>
    <row r="8" spans="1:27" x14ac:dyDescent="0.35">
      <c r="A8" s="82" t="s">
        <v>101</v>
      </c>
      <c r="B8" s="192">
        <v>3537.6127302623531</v>
      </c>
      <c r="C8" s="192">
        <v>19.736021234793167</v>
      </c>
      <c r="D8" s="174">
        <v>775.15425371536492</v>
      </c>
      <c r="E8" s="174">
        <v>4.3297426171094413</v>
      </c>
      <c r="F8" s="309">
        <v>81.981626029356974</v>
      </c>
      <c r="G8" s="174">
        <v>0.45792090843582717</v>
      </c>
      <c r="H8" s="94">
        <v>-0.97679770897142404</v>
      </c>
      <c r="I8" s="170">
        <v>817.26050746013266</v>
      </c>
      <c r="J8" s="133">
        <v>4.3775332587022344</v>
      </c>
      <c r="K8" s="170">
        <v>0</v>
      </c>
      <c r="L8" s="170">
        <v>0</v>
      </c>
      <c r="M8" s="213"/>
      <c r="N8" s="48"/>
      <c r="O8" s="48"/>
      <c r="P8" s="48"/>
      <c r="Q8" s="48"/>
      <c r="R8"/>
      <c r="S8"/>
      <c r="T8" s="48"/>
      <c r="U8" s="48"/>
      <c r="V8" s="48"/>
      <c r="W8" s="48"/>
      <c r="X8" s="48"/>
      <c r="Y8" s="48"/>
      <c r="Z8" s="48"/>
      <c r="AA8" s="48"/>
    </row>
    <row r="9" spans="1:27" x14ac:dyDescent="0.35">
      <c r="A9" s="75"/>
      <c r="B9" s="76"/>
      <c r="C9" s="76"/>
      <c r="D9" s="76"/>
      <c r="E9" s="76"/>
      <c r="F9" s="76"/>
      <c r="G9" s="76"/>
      <c r="H9" s="76"/>
      <c r="I9" s="76"/>
      <c r="J9" s="76"/>
      <c r="K9" s="48"/>
      <c r="L9" s="48"/>
      <c r="M9" s="48"/>
      <c r="N9" s="48"/>
      <c r="P9" s="76"/>
      <c r="Q9" s="76"/>
      <c r="R9" s="76"/>
      <c r="S9" s="48"/>
      <c r="T9" s="48"/>
      <c r="U9" s="48"/>
      <c r="V9" s="48"/>
      <c r="W9" s="48"/>
      <c r="X9" s="48"/>
    </row>
    <row r="10" spans="1:27" x14ac:dyDescent="0.35">
      <c r="A10" s="411" t="s">
        <v>102</v>
      </c>
      <c r="B10" s="435" t="s">
        <v>147</v>
      </c>
      <c r="C10" s="435"/>
      <c r="D10" s="435"/>
      <c r="E10" s="435"/>
      <c r="F10" s="435"/>
      <c r="G10" s="435"/>
      <c r="H10" s="414" t="s">
        <v>148</v>
      </c>
      <c r="I10" s="415"/>
      <c r="J10" s="415"/>
      <c r="K10" s="415"/>
      <c r="L10" s="415"/>
      <c r="M10" s="415"/>
      <c r="N10" s="415"/>
      <c r="O10" s="415"/>
      <c r="P10" s="423" t="s">
        <v>96</v>
      </c>
      <c r="Q10" s="424"/>
      <c r="R10" s="424"/>
      <c r="S10" s="424"/>
      <c r="T10" s="424"/>
      <c r="U10" s="424"/>
      <c r="V10" s="424"/>
      <c r="W10" s="424"/>
      <c r="X10" s="424"/>
      <c r="Y10" s="424"/>
      <c r="Z10" s="425"/>
    </row>
    <row r="11" spans="1:27" ht="46.5" customHeight="1" x14ac:dyDescent="0.35">
      <c r="A11" s="411"/>
      <c r="B11" s="418" t="s">
        <v>201</v>
      </c>
      <c r="C11" s="418"/>
      <c r="D11" s="418" t="s">
        <v>202</v>
      </c>
      <c r="E11" s="419"/>
      <c r="F11" s="416" t="s">
        <v>203</v>
      </c>
      <c r="G11" s="417"/>
      <c r="H11" s="412" t="s">
        <v>201</v>
      </c>
      <c r="I11" s="413"/>
      <c r="J11" s="413"/>
      <c r="K11" s="413"/>
      <c r="L11" s="413" t="s">
        <v>202</v>
      </c>
      <c r="M11" s="413"/>
      <c r="N11" s="413" t="s">
        <v>203</v>
      </c>
      <c r="O11" s="413"/>
      <c r="P11" s="426" t="s">
        <v>201</v>
      </c>
      <c r="Q11" s="427"/>
      <c r="R11" s="427"/>
      <c r="S11" s="427"/>
      <c r="T11" s="427"/>
      <c r="U11" s="427" t="s">
        <v>202</v>
      </c>
      <c r="V11" s="427"/>
      <c r="W11" s="427"/>
      <c r="X11" s="427" t="s">
        <v>203</v>
      </c>
      <c r="Y11" s="427"/>
      <c r="Z11" s="434"/>
    </row>
    <row r="12" spans="1:27" s="27" customFormat="1" ht="79.5" customHeight="1" x14ac:dyDescent="0.35">
      <c r="A12" s="411"/>
      <c r="B12" s="83" t="s">
        <v>204</v>
      </c>
      <c r="C12" s="61" t="s">
        <v>205</v>
      </c>
      <c r="D12" s="83" t="s">
        <v>204</v>
      </c>
      <c r="E12" s="61" t="s">
        <v>205</v>
      </c>
      <c r="F12" s="83" t="s">
        <v>204</v>
      </c>
      <c r="G12" s="61" t="s">
        <v>205</v>
      </c>
      <c r="H12" s="98" t="s">
        <v>204</v>
      </c>
      <c r="I12" s="105" t="s">
        <v>206</v>
      </c>
      <c r="J12" s="98" t="s">
        <v>207</v>
      </c>
      <c r="K12" s="105" t="s">
        <v>208</v>
      </c>
      <c r="L12" s="104" t="s">
        <v>209</v>
      </c>
      <c r="M12" s="105" t="s">
        <v>208</v>
      </c>
      <c r="N12" s="104" t="s">
        <v>204</v>
      </c>
      <c r="O12" s="105" t="s">
        <v>205</v>
      </c>
      <c r="P12" s="98" t="s">
        <v>204</v>
      </c>
      <c r="Q12" s="105" t="s">
        <v>210</v>
      </c>
      <c r="R12" s="98" t="s">
        <v>211</v>
      </c>
      <c r="S12" s="105" t="s">
        <v>212</v>
      </c>
      <c r="T12" s="105" t="s">
        <v>151</v>
      </c>
      <c r="U12" s="104" t="s">
        <v>209</v>
      </c>
      <c r="V12" s="105" t="s">
        <v>208</v>
      </c>
      <c r="W12" s="99" t="s">
        <v>151</v>
      </c>
      <c r="X12" s="104" t="s">
        <v>204</v>
      </c>
      <c r="Y12" s="105" t="s">
        <v>205</v>
      </c>
      <c r="Z12" s="99" t="s">
        <v>151</v>
      </c>
    </row>
    <row r="13" spans="1:27" x14ac:dyDescent="0.35">
      <c r="A13" s="44" t="s">
        <v>106</v>
      </c>
      <c r="B13" s="180">
        <v>83.966598633049998</v>
      </c>
      <c r="C13" s="180">
        <v>2.880075962484093</v>
      </c>
      <c r="D13" s="180">
        <v>0</v>
      </c>
      <c r="E13" s="180">
        <v>0</v>
      </c>
      <c r="F13" s="180">
        <v>1330.9095958999999</v>
      </c>
      <c r="G13" s="181">
        <v>45.650541974940225</v>
      </c>
      <c r="H13" s="176">
        <v>78.160104984361993</v>
      </c>
      <c r="I13" s="176">
        <v>78.160104984361993</v>
      </c>
      <c r="J13" s="176">
        <v>0</v>
      </c>
      <c r="K13" s="176">
        <v>0</v>
      </c>
      <c r="L13" s="176">
        <v>0</v>
      </c>
      <c r="M13" s="176">
        <v>0</v>
      </c>
      <c r="N13" s="176">
        <v>1274.5025392</v>
      </c>
      <c r="O13" s="176">
        <v>43.699727042688153</v>
      </c>
      <c r="P13" s="133">
        <v>88.082966721911006</v>
      </c>
      <c r="Q13" s="133">
        <v>88.082966721911006</v>
      </c>
      <c r="R13" s="133">
        <v>0</v>
      </c>
      <c r="S13" s="133">
        <v>0</v>
      </c>
      <c r="T13" s="214">
        <v>0</v>
      </c>
      <c r="U13" s="133">
        <v>0</v>
      </c>
      <c r="V13" s="133">
        <v>0</v>
      </c>
      <c r="W13" s="214">
        <v>0</v>
      </c>
      <c r="X13" s="133">
        <v>1244.5066392000001</v>
      </c>
      <c r="Y13" s="133">
        <v>42.317635230391012</v>
      </c>
      <c r="Z13" s="215">
        <v>-3.1627012474174987E-2</v>
      </c>
    </row>
    <row r="14" spans="1:27" x14ac:dyDescent="0.35">
      <c r="A14" s="44" t="s">
        <v>108</v>
      </c>
      <c r="B14" s="180"/>
      <c r="C14" s="180"/>
      <c r="D14" s="180"/>
      <c r="E14" s="180"/>
      <c r="F14" s="180"/>
      <c r="G14" s="181"/>
      <c r="H14" s="176"/>
      <c r="I14" s="176"/>
      <c r="J14" s="176"/>
      <c r="K14" s="176"/>
      <c r="L14" s="176"/>
      <c r="M14" s="176"/>
      <c r="N14" s="176"/>
      <c r="O14" s="176"/>
      <c r="P14" s="133">
        <v>37.802708078241267</v>
      </c>
      <c r="Q14" s="133">
        <v>37.802708078241267</v>
      </c>
      <c r="R14" s="133">
        <v>0</v>
      </c>
      <c r="S14" s="133">
        <v>0</v>
      </c>
      <c r="T14" s="214">
        <v>0</v>
      </c>
      <c r="U14" s="133">
        <v>0</v>
      </c>
      <c r="V14" s="133">
        <v>0</v>
      </c>
      <c r="W14" s="214">
        <v>0</v>
      </c>
      <c r="X14" s="133">
        <v>552.44527110463991</v>
      </c>
      <c r="Y14" s="133">
        <v>0</v>
      </c>
      <c r="Z14" s="215">
        <v>0</v>
      </c>
    </row>
    <row r="15" spans="1:27" x14ac:dyDescent="0.35">
      <c r="A15" s="44" t="s">
        <v>110</v>
      </c>
      <c r="B15" s="180">
        <v>36.169657864241998</v>
      </c>
      <c r="C15" s="180" t="s">
        <v>152</v>
      </c>
      <c r="D15" s="180">
        <v>0</v>
      </c>
      <c r="E15" s="180" t="s">
        <v>152</v>
      </c>
      <c r="F15" s="180">
        <v>300.46490480000006</v>
      </c>
      <c r="G15" s="181" t="s">
        <v>152</v>
      </c>
      <c r="H15" s="176">
        <v>38.845601968070994</v>
      </c>
      <c r="I15" s="176">
        <v>0</v>
      </c>
      <c r="J15" s="176">
        <v>38.845601968070994</v>
      </c>
      <c r="K15" s="176" t="s">
        <v>152</v>
      </c>
      <c r="L15" s="176">
        <v>0</v>
      </c>
      <c r="M15" s="176" t="s">
        <v>152</v>
      </c>
      <c r="N15" s="176">
        <v>265.31432160000003</v>
      </c>
      <c r="O15" s="176" t="s">
        <v>152</v>
      </c>
      <c r="P15" s="133">
        <v>34.313970871759999</v>
      </c>
      <c r="Q15" s="133">
        <v>0</v>
      </c>
      <c r="R15" s="133">
        <v>34.313970871759999</v>
      </c>
      <c r="S15" s="133"/>
      <c r="T15" s="214"/>
      <c r="U15" s="133">
        <v>0</v>
      </c>
      <c r="V15" s="133">
        <v>0</v>
      </c>
      <c r="W15" s="214">
        <v>0</v>
      </c>
      <c r="X15" s="133">
        <v>229.79198879999998</v>
      </c>
      <c r="Y15" s="133">
        <v>0</v>
      </c>
      <c r="Z15" s="215">
        <v>0</v>
      </c>
      <c r="AA15" t="s">
        <v>109</v>
      </c>
    </row>
    <row r="16" spans="1:27" x14ac:dyDescent="0.35">
      <c r="A16" s="44" t="s">
        <v>111</v>
      </c>
      <c r="B16" s="180">
        <v>502.60384069880001</v>
      </c>
      <c r="C16" s="180">
        <v>7.9794726332661767</v>
      </c>
      <c r="D16" s="180">
        <v>2428.51658628</v>
      </c>
      <c r="E16" s="180">
        <v>38.555777076258472</v>
      </c>
      <c r="F16" s="180">
        <v>3035.6457328499996</v>
      </c>
      <c r="G16" s="181">
        <v>48.194721345323089</v>
      </c>
      <c r="H16" s="176">
        <v>393.65004488312303</v>
      </c>
      <c r="I16" s="176">
        <v>393.65004488312303</v>
      </c>
      <c r="J16" s="176">
        <v>0</v>
      </c>
      <c r="K16" s="176">
        <v>0</v>
      </c>
      <c r="L16" s="176">
        <v>0</v>
      </c>
      <c r="M16" s="176">
        <v>0</v>
      </c>
      <c r="N16" s="176">
        <v>2887.7896668200001</v>
      </c>
      <c r="O16" s="176">
        <v>46.129720003833775</v>
      </c>
      <c r="P16" s="133">
        <v>374.25062673159999</v>
      </c>
      <c r="Q16" s="133">
        <v>374.25062673159999</v>
      </c>
      <c r="R16" s="133">
        <v>0</v>
      </c>
      <c r="S16" s="133">
        <v>0</v>
      </c>
      <c r="T16" s="214">
        <v>0</v>
      </c>
      <c r="U16" s="133">
        <v>0</v>
      </c>
      <c r="V16" s="133">
        <v>0</v>
      </c>
      <c r="W16" s="214">
        <v>0</v>
      </c>
      <c r="X16" s="133">
        <v>2812.0213975700003</v>
      </c>
      <c r="Y16" s="133">
        <v>43.625029244526367</v>
      </c>
      <c r="Z16" s="215">
        <v>-5.4296682466298263E-2</v>
      </c>
    </row>
    <row r="17" spans="1:27" x14ac:dyDescent="0.35">
      <c r="A17" s="44" t="s">
        <v>113</v>
      </c>
      <c r="B17" s="180">
        <v>331.96597089679301</v>
      </c>
      <c r="C17" s="180">
        <v>7.9671578066180508</v>
      </c>
      <c r="D17" s="180">
        <v>0</v>
      </c>
      <c r="E17" s="180">
        <v>0</v>
      </c>
      <c r="F17" s="180">
        <v>2044.236378526</v>
      </c>
      <c r="G17" s="181">
        <v>49.061516087772517</v>
      </c>
      <c r="H17" s="176">
        <v>280.51165701098603</v>
      </c>
      <c r="I17" s="176">
        <v>280.51165701098603</v>
      </c>
      <c r="J17" s="176">
        <v>0</v>
      </c>
      <c r="K17" s="176">
        <v>0</v>
      </c>
      <c r="L17" s="176">
        <v>0</v>
      </c>
      <c r="M17" s="176">
        <v>0</v>
      </c>
      <c r="N17" s="176">
        <v>2050.1658286399997</v>
      </c>
      <c r="O17" s="176">
        <v>49.20771967405522</v>
      </c>
      <c r="P17" s="133">
        <v>372.645911048313</v>
      </c>
      <c r="Q17" s="133">
        <v>372.645911048313</v>
      </c>
      <c r="R17" s="133">
        <v>0</v>
      </c>
      <c r="S17" s="133">
        <v>0</v>
      </c>
      <c r="T17" s="214">
        <v>0</v>
      </c>
      <c r="U17" s="133">
        <v>0</v>
      </c>
      <c r="V17" s="133">
        <v>0</v>
      </c>
      <c r="W17" s="214">
        <v>0</v>
      </c>
      <c r="X17" s="133">
        <v>1969.9059566999999</v>
      </c>
      <c r="Y17" s="133">
        <v>46.757574298246865</v>
      </c>
      <c r="Z17" s="215">
        <v>-4.9791890216367651E-2</v>
      </c>
    </row>
    <row r="18" spans="1:27" x14ac:dyDescent="0.35">
      <c r="A18" s="44" t="s">
        <v>115</v>
      </c>
      <c r="B18" s="180">
        <v>91.599161843246989</v>
      </c>
      <c r="C18" s="180">
        <v>3.3598096277490166</v>
      </c>
      <c r="D18" s="180">
        <v>0</v>
      </c>
      <c r="E18" s="180">
        <v>0</v>
      </c>
      <c r="F18" s="180">
        <v>1033.3702464</v>
      </c>
      <c r="G18" s="181">
        <v>37.903483318172484</v>
      </c>
      <c r="H18" s="176">
        <v>53.104127227071999</v>
      </c>
      <c r="I18" s="176">
        <v>53.104127227071999</v>
      </c>
      <c r="J18" s="176">
        <v>0</v>
      </c>
      <c r="K18" s="176">
        <v>0</v>
      </c>
      <c r="L18" s="176">
        <v>0</v>
      </c>
      <c r="M18" s="176">
        <v>0</v>
      </c>
      <c r="N18" s="176">
        <v>1064.9208272000003</v>
      </c>
      <c r="O18" s="176">
        <v>38.952870004791755</v>
      </c>
      <c r="P18" s="133">
        <v>66.877999282785012</v>
      </c>
      <c r="Q18" s="133">
        <v>66.877999282785012</v>
      </c>
      <c r="R18" s="133">
        <v>0</v>
      </c>
      <c r="S18" s="133">
        <v>0</v>
      </c>
      <c r="T18" s="214">
        <v>0</v>
      </c>
      <c r="U18" s="133">
        <v>0</v>
      </c>
      <c r="V18" s="133">
        <v>0</v>
      </c>
      <c r="W18" s="214">
        <v>0</v>
      </c>
      <c r="X18" s="133">
        <v>1080.3791328000002</v>
      </c>
      <c r="Y18" s="133">
        <v>33.04386663526563</v>
      </c>
      <c r="Z18" s="215">
        <v>-0.1516962259468746</v>
      </c>
    </row>
    <row r="19" spans="1:27" x14ac:dyDescent="0.35">
      <c r="A19" s="44" t="s">
        <v>117</v>
      </c>
      <c r="B19" s="180">
        <v>40.830529745817003</v>
      </c>
      <c r="C19" s="180">
        <v>2.0010257265847744</v>
      </c>
      <c r="D19" s="180">
        <v>0</v>
      </c>
      <c r="E19" s="180">
        <v>0</v>
      </c>
      <c r="F19" s="180">
        <v>767.14646609999988</v>
      </c>
      <c r="G19" s="181">
        <v>37.596372721124432</v>
      </c>
      <c r="H19" s="176">
        <v>48.544881260444001</v>
      </c>
      <c r="I19" s="176">
        <v>48.544881260444001</v>
      </c>
      <c r="J19" s="176">
        <v>0</v>
      </c>
      <c r="K19" s="176">
        <v>0</v>
      </c>
      <c r="L19" s="176">
        <v>0</v>
      </c>
      <c r="M19" s="176">
        <v>0</v>
      </c>
      <c r="N19" s="176">
        <v>785.88125639999998</v>
      </c>
      <c r="O19" s="176">
        <v>38.51452875793931</v>
      </c>
      <c r="P19" s="133">
        <v>46.472140112109003</v>
      </c>
      <c r="Q19" s="133">
        <v>46.472140112109003</v>
      </c>
      <c r="R19" s="133">
        <v>0</v>
      </c>
      <c r="S19" s="133">
        <v>0</v>
      </c>
      <c r="T19" s="214">
        <v>0</v>
      </c>
      <c r="U19" s="133">
        <v>0</v>
      </c>
      <c r="V19" s="133">
        <v>0</v>
      </c>
      <c r="W19" s="214">
        <v>0</v>
      </c>
      <c r="X19" s="133">
        <v>765.113877</v>
      </c>
      <c r="Y19" s="133">
        <v>34.95043153932594</v>
      </c>
      <c r="Z19" s="215">
        <v>-9.2539032244518205E-2</v>
      </c>
    </row>
    <row r="20" spans="1:27" x14ac:dyDescent="0.35">
      <c r="A20" s="44" t="s">
        <v>119</v>
      </c>
      <c r="B20" s="180">
        <v>0</v>
      </c>
      <c r="C20" s="180" t="s">
        <v>152</v>
      </c>
      <c r="D20" s="180">
        <v>585.65408000000014</v>
      </c>
      <c r="E20" s="180">
        <v>23.630329244673987</v>
      </c>
      <c r="F20" s="180">
        <v>628.71688000000006</v>
      </c>
      <c r="G20" s="181">
        <v>25.367853453841189</v>
      </c>
      <c r="H20" s="176">
        <v>0</v>
      </c>
      <c r="I20" s="176">
        <v>0</v>
      </c>
      <c r="J20" s="176">
        <v>0</v>
      </c>
      <c r="K20" s="176">
        <v>0</v>
      </c>
      <c r="L20" s="176">
        <v>0</v>
      </c>
      <c r="M20" s="176">
        <v>0</v>
      </c>
      <c r="N20" s="176">
        <v>695.87103999999988</v>
      </c>
      <c r="O20" s="176">
        <v>28.083096170144071</v>
      </c>
      <c r="P20" s="133">
        <v>57.525166400000003</v>
      </c>
      <c r="Q20" s="133">
        <v>57.525166400000003</v>
      </c>
      <c r="R20" s="133">
        <v>0</v>
      </c>
      <c r="S20" s="133">
        <v>0</v>
      </c>
      <c r="T20" s="214">
        <v>0</v>
      </c>
      <c r="U20" s="133">
        <v>0</v>
      </c>
      <c r="V20" s="133">
        <v>0</v>
      </c>
      <c r="W20" s="214">
        <v>0</v>
      </c>
      <c r="X20" s="133">
        <v>814.81161999999983</v>
      </c>
      <c r="Y20" s="133">
        <v>32.834123952288842</v>
      </c>
      <c r="Z20" s="215">
        <v>0.16917749215970423</v>
      </c>
    </row>
    <row r="21" spans="1:27" x14ac:dyDescent="0.35">
      <c r="A21" s="44" t="s">
        <v>120</v>
      </c>
      <c r="B21" s="180">
        <v>83.943646403252984</v>
      </c>
      <c r="C21" s="180">
        <v>2.1527268587620432</v>
      </c>
      <c r="D21" s="180">
        <v>0</v>
      </c>
      <c r="E21" s="180">
        <v>0</v>
      </c>
      <c r="F21" s="180">
        <v>1392.9572606300001</v>
      </c>
      <c r="G21" s="181">
        <v>35.722256972977966</v>
      </c>
      <c r="H21" s="176">
        <v>97.838108420227996</v>
      </c>
      <c r="I21" s="176">
        <v>97.838108420227996</v>
      </c>
      <c r="J21" s="176">
        <v>0</v>
      </c>
      <c r="K21" s="176">
        <v>0</v>
      </c>
      <c r="L21" s="176">
        <v>0</v>
      </c>
      <c r="M21" s="176">
        <v>0</v>
      </c>
      <c r="N21" s="176">
        <v>1346.1837824400004</v>
      </c>
      <c r="O21" s="176">
        <v>35.235708909020012</v>
      </c>
      <c r="P21" s="133">
        <v>92.231729856386011</v>
      </c>
      <c r="Q21" s="133">
        <v>92.231729856386011</v>
      </c>
      <c r="R21" s="133">
        <v>0</v>
      </c>
      <c r="S21" s="133">
        <v>0</v>
      </c>
      <c r="T21" s="214">
        <v>0</v>
      </c>
      <c r="U21" s="133">
        <v>0</v>
      </c>
      <c r="V21" s="133">
        <v>0</v>
      </c>
      <c r="W21" s="214">
        <v>0</v>
      </c>
      <c r="X21" s="133">
        <v>1357.1824305600003</v>
      </c>
      <c r="Y21" s="133">
        <v>34.873678423109645</v>
      </c>
      <c r="Z21" s="215">
        <v>-1.0274533906644123E-2</v>
      </c>
    </row>
    <row r="22" spans="1:27" x14ac:dyDescent="0.35">
      <c r="A22" s="44" t="s">
        <v>121</v>
      </c>
      <c r="B22" s="180">
        <v>44.796950332857143</v>
      </c>
      <c r="C22" s="180" t="s">
        <v>152</v>
      </c>
      <c r="D22" s="180">
        <v>0</v>
      </c>
      <c r="E22" s="180" t="s">
        <v>152</v>
      </c>
      <c r="F22" s="180">
        <v>560.97791948199995</v>
      </c>
      <c r="G22" s="181" t="s">
        <v>152</v>
      </c>
      <c r="H22" s="176">
        <v>221.45382379292298</v>
      </c>
      <c r="I22" s="176">
        <v>221.45382379292298</v>
      </c>
      <c r="J22" s="176">
        <v>0</v>
      </c>
      <c r="K22" s="176">
        <v>0</v>
      </c>
      <c r="L22" s="176">
        <v>0</v>
      </c>
      <c r="M22" s="176">
        <v>0</v>
      </c>
      <c r="N22" s="176">
        <v>730.08410562000006</v>
      </c>
      <c r="O22" s="176">
        <v>31.926014763862167</v>
      </c>
      <c r="P22" s="133">
        <v>167.67557495832202</v>
      </c>
      <c r="Q22" s="133">
        <v>167.67557495832202</v>
      </c>
      <c r="R22" s="133">
        <v>0</v>
      </c>
      <c r="S22" s="133">
        <v>0</v>
      </c>
      <c r="T22" s="214">
        <v>0</v>
      </c>
      <c r="U22" s="133">
        <v>0</v>
      </c>
      <c r="V22" s="133">
        <v>0</v>
      </c>
      <c r="W22" s="214">
        <v>0</v>
      </c>
      <c r="X22" s="133">
        <v>644.50474037399999</v>
      </c>
      <c r="Y22" s="133">
        <v>27.110787043032012</v>
      </c>
      <c r="Z22" s="215">
        <v>-0.15082457852774744</v>
      </c>
    </row>
    <row r="23" spans="1:27" x14ac:dyDescent="0.35">
      <c r="A23" s="44" t="s">
        <v>123</v>
      </c>
      <c r="B23" s="180">
        <v>242.11122869573643</v>
      </c>
      <c r="C23" s="180">
        <v>3.9613281809943022</v>
      </c>
      <c r="D23" s="180">
        <v>1945.9581033080005</v>
      </c>
      <c r="E23" s="180">
        <v>31.838996956872499</v>
      </c>
      <c r="F23" s="180">
        <v>1459.4685774810002</v>
      </c>
      <c r="G23" s="181">
        <v>23.879247717654341</v>
      </c>
      <c r="H23" s="176">
        <v>121.01503679956082</v>
      </c>
      <c r="I23" s="176">
        <v>121.01503679956082</v>
      </c>
      <c r="J23" s="176">
        <v>0</v>
      </c>
      <c r="K23" s="188">
        <v>0</v>
      </c>
      <c r="L23" s="176">
        <v>0</v>
      </c>
      <c r="M23" s="176">
        <v>0</v>
      </c>
      <c r="N23" s="176">
        <v>1269.75626885</v>
      </c>
      <c r="O23" s="176">
        <v>20.898757665308807</v>
      </c>
      <c r="P23" s="133">
        <v>100.85659785255962</v>
      </c>
      <c r="Q23" s="133">
        <v>100.85659785255962</v>
      </c>
      <c r="R23" s="133">
        <v>0</v>
      </c>
      <c r="S23" s="216">
        <v>0</v>
      </c>
      <c r="T23" s="214">
        <v>0</v>
      </c>
      <c r="U23" s="133">
        <v>0</v>
      </c>
      <c r="V23" s="133">
        <v>0</v>
      </c>
      <c r="W23" s="214">
        <v>0</v>
      </c>
      <c r="X23" s="133">
        <v>1280.2753889999999</v>
      </c>
      <c r="Y23" s="133">
        <v>19.845600169271357</v>
      </c>
      <c r="Z23" s="215">
        <v>-5.0393306286605433E-2</v>
      </c>
      <c r="AA23" t="s">
        <v>129</v>
      </c>
    </row>
    <row r="24" spans="1:27" x14ac:dyDescent="0.35">
      <c r="A24" s="44" t="s">
        <v>124</v>
      </c>
      <c r="B24" s="180"/>
      <c r="C24" s="180"/>
      <c r="D24" s="180"/>
      <c r="E24" s="180"/>
      <c r="F24" s="180"/>
      <c r="G24" s="181"/>
      <c r="H24" s="176"/>
      <c r="I24" s="176"/>
      <c r="J24" s="176"/>
      <c r="K24" s="188"/>
      <c r="L24" s="176"/>
      <c r="M24" s="176"/>
      <c r="N24" s="176"/>
      <c r="O24" s="176"/>
      <c r="P24" s="133">
        <v>0</v>
      </c>
      <c r="Q24" s="133">
        <v>0</v>
      </c>
      <c r="R24" s="133">
        <v>0</v>
      </c>
      <c r="S24" s="216"/>
      <c r="T24" s="214"/>
      <c r="U24" s="133">
        <v>0</v>
      </c>
      <c r="V24" s="133">
        <v>0</v>
      </c>
      <c r="W24" s="214">
        <v>0</v>
      </c>
      <c r="X24" s="133">
        <v>823.20901876034009</v>
      </c>
      <c r="Y24" s="133">
        <v>0</v>
      </c>
      <c r="Z24" s="215">
        <v>0</v>
      </c>
    </row>
    <row r="25" spans="1:27" x14ac:dyDescent="0.35">
      <c r="A25" s="44" t="s">
        <v>125</v>
      </c>
      <c r="B25" s="180">
        <v>0.10838880000000001</v>
      </c>
      <c r="C25" s="180" t="s">
        <v>152</v>
      </c>
      <c r="D25" s="180">
        <v>1186.3617055600005</v>
      </c>
      <c r="E25" s="180">
        <v>47.926060659287408</v>
      </c>
      <c r="F25" s="180">
        <v>1273.5941839100003</v>
      </c>
      <c r="G25" s="181">
        <v>51.450035707764414</v>
      </c>
      <c r="H25" s="176">
        <v>19.240000000000002</v>
      </c>
      <c r="I25" s="176">
        <v>19.240000000000002</v>
      </c>
      <c r="J25" s="176">
        <v>0</v>
      </c>
      <c r="K25" s="176">
        <v>0</v>
      </c>
      <c r="L25" s="176">
        <v>0</v>
      </c>
      <c r="M25" s="176">
        <v>0</v>
      </c>
      <c r="N25" s="176">
        <v>1237.1039440100001</v>
      </c>
      <c r="O25" s="176">
        <v>49.895294991126882</v>
      </c>
      <c r="P25" s="133">
        <v>226.41677759999999</v>
      </c>
      <c r="Q25" s="133">
        <v>226.41677759999999</v>
      </c>
      <c r="R25" s="133">
        <v>0</v>
      </c>
      <c r="S25" s="133">
        <v>0</v>
      </c>
      <c r="T25" s="214">
        <v>0</v>
      </c>
      <c r="U25" s="133">
        <v>0</v>
      </c>
      <c r="V25" s="133">
        <v>0</v>
      </c>
      <c r="W25" s="214">
        <v>0</v>
      </c>
      <c r="X25" s="133">
        <v>1165.7841137599999</v>
      </c>
      <c r="Y25" s="133">
        <v>47.018799457933362</v>
      </c>
      <c r="Z25" s="215">
        <v>-5.7650636872776495E-2</v>
      </c>
    </row>
    <row r="26" spans="1:27" x14ac:dyDescent="0.35">
      <c r="A26" s="44" t="s">
        <v>126</v>
      </c>
      <c r="B26" s="180">
        <v>59.048981749603996</v>
      </c>
      <c r="C26" s="180">
        <v>2.3009204522274698</v>
      </c>
      <c r="D26" s="180">
        <v>0</v>
      </c>
      <c r="E26" s="180">
        <v>0</v>
      </c>
      <c r="F26" s="180">
        <v>1117.3092087999999</v>
      </c>
      <c r="G26" s="181">
        <v>43.537407992767847</v>
      </c>
      <c r="H26" s="176">
        <v>62.202431669620999</v>
      </c>
      <c r="I26" s="176">
        <v>62.202431669620999</v>
      </c>
      <c r="J26" s="176">
        <v>0</v>
      </c>
      <c r="K26" s="176">
        <v>0</v>
      </c>
      <c r="L26" s="176">
        <v>0</v>
      </c>
      <c r="M26" s="176">
        <v>0</v>
      </c>
      <c r="N26" s="176">
        <v>1189.1667279999999</v>
      </c>
      <c r="O26" s="176">
        <v>46.862420662287143</v>
      </c>
      <c r="P26" s="133">
        <v>74.260312172758006</v>
      </c>
      <c r="Q26" s="133">
        <v>74.260312172758006</v>
      </c>
      <c r="R26" s="133">
        <v>0</v>
      </c>
      <c r="S26" s="133">
        <v>0</v>
      </c>
      <c r="T26" s="214">
        <v>0</v>
      </c>
      <c r="U26" s="133">
        <v>0</v>
      </c>
      <c r="V26" s="133">
        <v>0</v>
      </c>
      <c r="W26" s="214">
        <v>0</v>
      </c>
      <c r="X26" s="133">
        <v>1267.5638321279998</v>
      </c>
      <c r="Y26" s="133">
        <v>47.924648934292655</v>
      </c>
      <c r="Z26" s="215">
        <v>2.2666952688177089E-2</v>
      </c>
    </row>
    <row r="27" spans="1:27" x14ac:dyDescent="0.35">
      <c r="A27" s="44" t="s">
        <v>127</v>
      </c>
      <c r="B27" s="180">
        <v>213.82349674073899</v>
      </c>
      <c r="C27" s="180">
        <v>5.7104875745310064</v>
      </c>
      <c r="D27" s="180">
        <v>1652.5064132000002</v>
      </c>
      <c r="E27" s="180">
        <v>44.132742580920848</v>
      </c>
      <c r="F27" s="180">
        <v>1774.0142377000002</v>
      </c>
      <c r="G27" s="181">
        <v>47.377797182459148</v>
      </c>
      <c r="H27" s="176">
        <v>163.96325205871398</v>
      </c>
      <c r="I27" s="176">
        <v>81.981626029357002</v>
      </c>
      <c r="J27" s="176">
        <v>81.981626029356974</v>
      </c>
      <c r="K27" s="176">
        <v>2.1894462672085511</v>
      </c>
      <c r="L27" s="176">
        <v>0</v>
      </c>
      <c r="M27" s="176">
        <v>0</v>
      </c>
      <c r="N27" s="176">
        <v>1658.9531865200001</v>
      </c>
      <c r="O27" s="176">
        <v>44.304913644909739</v>
      </c>
      <c r="P27" s="133">
        <v>153.47935914665499</v>
      </c>
      <c r="Q27" s="133">
        <v>153.47935914665499</v>
      </c>
      <c r="R27" s="133">
        <v>0</v>
      </c>
      <c r="S27" s="133">
        <v>0</v>
      </c>
      <c r="T27" s="214">
        <v>-1</v>
      </c>
      <c r="U27" s="133">
        <v>0</v>
      </c>
      <c r="V27" s="133">
        <v>0</v>
      </c>
      <c r="W27" s="214">
        <v>0</v>
      </c>
      <c r="X27" s="133">
        <v>1606.19409918</v>
      </c>
      <c r="Y27" s="133">
        <v>39.082050201469656</v>
      </c>
      <c r="Z27" s="215">
        <v>-0.11788451920479359</v>
      </c>
    </row>
    <row r="28" spans="1:27" x14ac:dyDescent="0.35">
      <c r="A28" s="44" t="s">
        <v>130</v>
      </c>
      <c r="B28" s="180"/>
      <c r="C28" s="180"/>
      <c r="D28" s="180"/>
      <c r="E28" s="180"/>
      <c r="F28" s="180"/>
      <c r="G28" s="181"/>
      <c r="H28" s="176"/>
      <c r="I28" s="176"/>
      <c r="J28" s="176"/>
      <c r="K28" s="176"/>
      <c r="L28" s="176"/>
      <c r="M28" s="176"/>
      <c r="N28" s="176"/>
      <c r="O28" s="176"/>
      <c r="P28" s="133">
        <v>0</v>
      </c>
      <c r="Q28" s="133">
        <v>0</v>
      </c>
      <c r="R28" s="133">
        <v>0</v>
      </c>
      <c r="S28" s="133">
        <v>0</v>
      </c>
      <c r="T28" s="214"/>
      <c r="U28" s="133">
        <v>0</v>
      </c>
      <c r="V28" s="133">
        <v>0</v>
      </c>
      <c r="W28" s="214">
        <v>0</v>
      </c>
      <c r="X28" s="133">
        <v>1384.6643386400003</v>
      </c>
      <c r="Y28" s="133">
        <v>42.978106538290838</v>
      </c>
      <c r="Z28" s="215">
        <v>0</v>
      </c>
    </row>
    <row r="29" spans="1:27" x14ac:dyDescent="0.35">
      <c r="A29" s="44" t="s">
        <v>131</v>
      </c>
      <c r="B29" s="180">
        <v>109.616383716038</v>
      </c>
      <c r="C29" s="180">
        <v>3.851414663897927</v>
      </c>
      <c r="D29" s="180">
        <v>0</v>
      </c>
      <c r="E29" s="180">
        <v>0</v>
      </c>
      <c r="F29" s="180">
        <v>846.20872919999999</v>
      </c>
      <c r="G29" s="181">
        <v>29.73187581887424</v>
      </c>
      <c r="H29" s="176">
        <v>131.30398345002001</v>
      </c>
      <c r="I29" s="176">
        <v>131.30398345002001</v>
      </c>
      <c r="J29" s="176">
        <v>0</v>
      </c>
      <c r="K29" s="176">
        <v>0</v>
      </c>
      <c r="L29" s="176">
        <v>0</v>
      </c>
      <c r="M29" s="176">
        <v>0</v>
      </c>
      <c r="N29" s="176">
        <v>852.14698168000018</v>
      </c>
      <c r="O29" s="176">
        <v>30.78239845565481</v>
      </c>
      <c r="P29" s="133">
        <v>90.197034796268014</v>
      </c>
      <c r="Q29" s="133">
        <v>90.197034796268014</v>
      </c>
      <c r="R29" s="133">
        <v>0</v>
      </c>
      <c r="S29" s="133">
        <v>0</v>
      </c>
      <c r="T29" s="214">
        <v>0</v>
      </c>
      <c r="U29" s="133">
        <v>0</v>
      </c>
      <c r="V29" s="133">
        <v>0</v>
      </c>
      <c r="W29" s="214">
        <v>0</v>
      </c>
      <c r="X29" s="133">
        <v>838.83892804799996</v>
      </c>
      <c r="Y29" s="133">
        <v>29.59870799406783</v>
      </c>
      <c r="Z29" s="215">
        <v>-3.8453483840520386E-2</v>
      </c>
    </row>
    <row r="30" spans="1:27" x14ac:dyDescent="0.35">
      <c r="A30" s="44" t="s">
        <v>133</v>
      </c>
      <c r="B30" s="180">
        <v>253.01809507551999</v>
      </c>
      <c r="C30" s="180">
        <v>6.7365682987393125</v>
      </c>
      <c r="D30" s="180">
        <v>0</v>
      </c>
      <c r="E30" s="180">
        <v>0</v>
      </c>
      <c r="F30" s="180">
        <v>1220.2659997999999</v>
      </c>
      <c r="G30" s="181">
        <v>32.489396648996639</v>
      </c>
      <c r="H30" s="176">
        <v>94.806184326659007</v>
      </c>
      <c r="I30" s="176">
        <v>94.806184326659007</v>
      </c>
      <c r="J30" s="176">
        <v>0</v>
      </c>
      <c r="K30" s="176">
        <v>0</v>
      </c>
      <c r="L30" s="176">
        <v>0</v>
      </c>
      <c r="M30" s="176">
        <v>0</v>
      </c>
      <c r="N30" s="176">
        <v>1222.4008780000001</v>
      </c>
      <c r="O30" s="176">
        <v>32.587276415828711</v>
      </c>
      <c r="P30" s="133">
        <v>666.47398619444994</v>
      </c>
      <c r="Q30" s="133">
        <v>666.47398619444994</v>
      </c>
      <c r="R30" s="133">
        <v>0</v>
      </c>
      <c r="S30" s="133">
        <v>0</v>
      </c>
      <c r="T30" s="214">
        <v>0</v>
      </c>
      <c r="U30" s="133">
        <v>0</v>
      </c>
      <c r="V30" s="133">
        <v>0</v>
      </c>
      <c r="W30" s="214">
        <v>0</v>
      </c>
      <c r="X30" s="133">
        <v>1150.0240223999999</v>
      </c>
      <c r="Y30" s="133">
        <v>30.641486704536977</v>
      </c>
      <c r="Z30" s="215">
        <v>-5.9710105455348828E-2</v>
      </c>
    </row>
    <row r="31" spans="1:27" x14ac:dyDescent="0.35">
      <c r="A31" s="44" t="s">
        <v>134</v>
      </c>
      <c r="B31" s="180">
        <v>31.959871223888996</v>
      </c>
      <c r="C31" s="180" t="s">
        <v>152</v>
      </c>
      <c r="D31" s="180">
        <v>29.637941440000006</v>
      </c>
      <c r="E31" s="180">
        <v>20.842434205344588</v>
      </c>
      <c r="F31" s="180">
        <v>37.047426800000004</v>
      </c>
      <c r="G31" s="181">
        <v>26.053042756680735</v>
      </c>
      <c r="H31" s="176">
        <v>33.116458935711997</v>
      </c>
      <c r="I31" s="176">
        <v>33.116458935711997</v>
      </c>
      <c r="J31" s="176">
        <v>0</v>
      </c>
      <c r="K31" s="176">
        <v>0</v>
      </c>
      <c r="L31" s="176">
        <v>0</v>
      </c>
      <c r="M31" s="176">
        <v>0</v>
      </c>
      <c r="N31" s="176">
        <v>36.756712359999995</v>
      </c>
      <c r="O31" s="176">
        <v>25.848602222222219</v>
      </c>
      <c r="P31" s="133">
        <v>32.819799267728001</v>
      </c>
      <c r="Q31" s="133">
        <v>32.819799267728001</v>
      </c>
      <c r="R31" s="133">
        <v>0</v>
      </c>
      <c r="S31" s="133">
        <v>0</v>
      </c>
      <c r="T31" s="214">
        <v>0</v>
      </c>
      <c r="U31" s="133">
        <v>0</v>
      </c>
      <c r="V31" s="133">
        <v>0</v>
      </c>
      <c r="W31" s="214">
        <v>0</v>
      </c>
      <c r="X31" s="133">
        <v>41.911115400000007</v>
      </c>
      <c r="Y31" s="133">
        <v>29.473358227848109</v>
      </c>
      <c r="Z31" s="215">
        <v>0.14023025208340534</v>
      </c>
      <c r="AA31" t="s">
        <v>116</v>
      </c>
    </row>
    <row r="32" spans="1:27" x14ac:dyDescent="0.35">
      <c r="A32" s="44" t="s">
        <v>135</v>
      </c>
      <c r="B32" s="180">
        <v>284.63852728939997</v>
      </c>
      <c r="C32" s="180">
        <v>5.2644837359347632</v>
      </c>
      <c r="D32" s="180">
        <v>954.79881063999994</v>
      </c>
      <c r="E32" s="180">
        <v>17.659319901530861</v>
      </c>
      <c r="F32" s="180">
        <v>1193.4985133</v>
      </c>
      <c r="G32" s="181">
        <v>22.074149876913573</v>
      </c>
      <c r="H32" s="176">
        <v>219.93203171559995</v>
      </c>
      <c r="I32" s="176">
        <v>219.93203171559995</v>
      </c>
      <c r="J32" s="176">
        <v>0</v>
      </c>
      <c r="K32" s="176">
        <v>0</v>
      </c>
      <c r="L32" s="176">
        <v>0</v>
      </c>
      <c r="M32" s="176">
        <v>0</v>
      </c>
      <c r="N32" s="176">
        <v>1223.8529441799999</v>
      </c>
      <c r="O32" s="176">
        <v>22.604460192345694</v>
      </c>
      <c r="P32" s="133">
        <v>170.40278498029761</v>
      </c>
      <c r="Q32" s="133">
        <v>170.40278498029761</v>
      </c>
      <c r="R32" s="133">
        <v>0</v>
      </c>
      <c r="S32" s="133">
        <v>0</v>
      </c>
      <c r="T32" s="214">
        <v>0</v>
      </c>
      <c r="U32" s="133">
        <v>0</v>
      </c>
      <c r="V32" s="133">
        <v>0</v>
      </c>
      <c r="W32" s="214">
        <v>0</v>
      </c>
      <c r="X32" s="133">
        <v>1180.3275869000004</v>
      </c>
      <c r="Y32" s="133">
        <v>21.411605259625301</v>
      </c>
      <c r="Z32" s="215">
        <v>-5.277077720813339E-2</v>
      </c>
    </row>
    <row r="33" spans="1:26" x14ac:dyDescent="0.35">
      <c r="A33" s="44" t="s">
        <v>137</v>
      </c>
      <c r="B33" s="180">
        <v>100.91610000518497</v>
      </c>
      <c r="C33" s="180">
        <v>6.8940238557462648</v>
      </c>
      <c r="D33" s="180">
        <v>668.36547199999995</v>
      </c>
      <c r="E33" s="180">
        <v>45.658993045593029</v>
      </c>
      <c r="F33" s="180">
        <v>717.50999200000001</v>
      </c>
      <c r="G33" s="181">
        <v>49.016271946004288</v>
      </c>
      <c r="H33" s="176">
        <v>81.924492672616012</v>
      </c>
      <c r="I33" s="176">
        <v>81.924492672616012</v>
      </c>
      <c r="J33" s="176">
        <v>0</v>
      </c>
      <c r="K33" s="176">
        <v>0</v>
      </c>
      <c r="L33" s="176">
        <v>0</v>
      </c>
      <c r="M33" s="176">
        <v>0</v>
      </c>
      <c r="N33" s="176">
        <v>715.60280080000007</v>
      </c>
      <c r="O33" s="176">
        <v>49.05958980968574</v>
      </c>
      <c r="P33" s="133">
        <v>102.82621286280401</v>
      </c>
      <c r="Q33" s="133">
        <v>102.82621286280401</v>
      </c>
      <c r="R33" s="133">
        <v>0</v>
      </c>
      <c r="S33" s="133">
        <v>0</v>
      </c>
      <c r="T33" s="214">
        <v>0</v>
      </c>
      <c r="U33" s="133">
        <v>0</v>
      </c>
      <c r="V33" s="133">
        <v>0</v>
      </c>
      <c r="W33" s="214">
        <v>0</v>
      </c>
      <c r="X33" s="133">
        <v>722.51913360000003</v>
      </c>
      <c r="Y33" s="133">
        <v>45.084184050917266</v>
      </c>
      <c r="Z33" s="215">
        <v>-8.1032185026211123E-2</v>
      </c>
    </row>
    <row r="34" spans="1:26" x14ac:dyDescent="0.35">
      <c r="A34" s="45" t="s">
        <v>138</v>
      </c>
      <c r="B34" s="180">
        <v>248.72177810922699</v>
      </c>
      <c r="C34" s="180">
        <v>6.3330043135320651</v>
      </c>
      <c r="D34" s="180">
        <v>0</v>
      </c>
      <c r="E34" s="180">
        <v>0</v>
      </c>
      <c r="F34" s="180">
        <v>1924.0628396000002</v>
      </c>
      <c r="G34" s="181">
        <v>48.990877901099715</v>
      </c>
      <c r="H34" s="177">
        <v>222.26431038341804</v>
      </c>
      <c r="I34" s="177">
        <v>222.26431038341804</v>
      </c>
      <c r="J34" s="177">
        <v>0</v>
      </c>
      <c r="K34" s="177">
        <v>0</v>
      </c>
      <c r="L34" s="177">
        <v>0</v>
      </c>
      <c r="M34" s="177">
        <v>0</v>
      </c>
      <c r="N34" s="177">
        <v>1857.0352016000004</v>
      </c>
      <c r="O34" s="177">
        <v>47.284206600312174</v>
      </c>
      <c r="P34" s="144">
        <v>219.18386280648502</v>
      </c>
      <c r="Q34" s="144">
        <v>219.18386280648502</v>
      </c>
      <c r="R34" s="144">
        <v>0</v>
      </c>
      <c r="S34" s="144">
        <v>0</v>
      </c>
      <c r="T34" s="217">
        <v>0</v>
      </c>
      <c r="U34" s="144">
        <v>0</v>
      </c>
      <c r="V34" s="144">
        <v>0</v>
      </c>
      <c r="W34" s="217">
        <v>0</v>
      </c>
      <c r="X34" s="144">
        <v>1819.1210664</v>
      </c>
      <c r="Y34" s="144">
        <v>45.548398936356676</v>
      </c>
      <c r="Z34" s="218">
        <v>-3.6710093893042917E-2</v>
      </c>
    </row>
    <row r="35" spans="1:26" x14ac:dyDescent="0.35">
      <c r="K35"/>
      <c r="S35"/>
      <c r="T35"/>
    </row>
    <row r="36" spans="1:26" x14ac:dyDescent="0.35">
      <c r="A36" s="84" t="s">
        <v>139</v>
      </c>
      <c r="B36" s="75"/>
      <c r="C36" s="75"/>
      <c r="D36" s="75"/>
      <c r="E36" s="75"/>
      <c r="F36" s="75"/>
      <c r="G36" s="75"/>
      <c r="H36" s="75"/>
      <c r="I36" s="75"/>
      <c r="P36" s="75"/>
      <c r="Q36" s="75"/>
    </row>
    <row r="37" spans="1:26" ht="15.75" customHeight="1" x14ac:dyDescent="0.35">
      <c r="A37" s="369" t="s">
        <v>155</v>
      </c>
      <c r="B37" s="369"/>
      <c r="C37" s="369"/>
      <c r="D37" s="369"/>
      <c r="E37" s="369"/>
      <c r="F37" s="369"/>
      <c r="G37" s="369"/>
      <c r="H37" s="48"/>
      <c r="I37" s="48"/>
      <c r="P37" s="48"/>
      <c r="Q37" s="48"/>
    </row>
    <row r="38" spans="1:26" ht="15.75" customHeight="1" x14ac:dyDescent="0.35">
      <c r="A38" s="369" t="s">
        <v>156</v>
      </c>
      <c r="B38" s="369"/>
      <c r="C38" s="369"/>
      <c r="D38" s="369"/>
      <c r="E38" s="369"/>
      <c r="F38" s="369"/>
      <c r="G38" s="369"/>
      <c r="H38" s="48"/>
      <c r="I38" s="48"/>
      <c r="J38"/>
      <c r="K38"/>
      <c r="P38" s="48"/>
      <c r="Q38" s="48"/>
      <c r="R38"/>
      <c r="S38"/>
      <c r="T38"/>
    </row>
    <row r="39" spans="1:26" x14ac:dyDescent="0.35">
      <c r="A39" s="369" t="s">
        <v>213</v>
      </c>
      <c r="B39" s="369"/>
      <c r="C39" s="369"/>
      <c r="D39" s="369"/>
      <c r="E39" s="369"/>
      <c r="F39" s="369"/>
      <c r="G39" s="369"/>
    </row>
    <row r="40" spans="1:26" ht="45" customHeight="1" x14ac:dyDescent="0.35">
      <c r="A40" s="350" t="s">
        <v>214</v>
      </c>
      <c r="B40" s="350"/>
      <c r="C40" s="350"/>
      <c r="D40" s="350"/>
      <c r="E40" s="350"/>
      <c r="F40" s="350"/>
      <c r="G40" s="350"/>
      <c r="H40" s="350"/>
      <c r="P40"/>
    </row>
    <row r="41" spans="1:26" x14ac:dyDescent="0.35">
      <c r="A41" s="369" t="s">
        <v>215</v>
      </c>
      <c r="B41" s="369"/>
      <c r="C41" s="369"/>
      <c r="D41" s="369"/>
      <c r="E41" s="369"/>
      <c r="F41" s="369"/>
      <c r="G41" s="369"/>
      <c r="H41" s="369"/>
      <c r="I41" s="369"/>
      <c r="P41"/>
      <c r="Q41"/>
    </row>
    <row r="42" spans="1:26" ht="40.75" customHeight="1" x14ac:dyDescent="0.35">
      <c r="A42" s="364" t="s">
        <v>216</v>
      </c>
      <c r="B42" s="364"/>
      <c r="C42" s="364"/>
      <c r="D42" s="364"/>
      <c r="E42" s="364"/>
      <c r="F42" s="364"/>
    </row>
    <row r="43" spans="1:26" x14ac:dyDescent="0.35">
      <c r="A43" s="31" t="s">
        <v>217</v>
      </c>
    </row>
    <row r="44" spans="1:26" x14ac:dyDescent="0.35">
      <c r="A44" s="313"/>
    </row>
  </sheetData>
  <sheetProtection algorithmName="SHA-512" hashValue="cK3MYk8yJDAJmT5UXRE61PZ5yPl8vSPg6QEJw0xW4Fwk/UHeG9FGnzS57saPlitvMjxFQNkVJ4PNoAXPaUaxTA==" saltValue="PT7cPiFUtKSl0Dzx2mHUMQ==" spinCount="100000" sheet="1" objects="1" scenarios="1"/>
  <sortState xmlns:xlrd2="http://schemas.microsoft.com/office/spreadsheetml/2017/richdata2" ref="A15:G34">
    <sortCondition ref="A15:A34"/>
  </sortState>
  <mergeCells count="25">
    <mergeCell ref="D4:H4"/>
    <mergeCell ref="X11:Z11"/>
    <mergeCell ref="B10:G10"/>
    <mergeCell ref="A42:F42"/>
    <mergeCell ref="A41:I41"/>
    <mergeCell ref="A40:H40"/>
    <mergeCell ref="A39:G39"/>
    <mergeCell ref="A37:G37"/>
    <mergeCell ref="A38:G38"/>
    <mergeCell ref="A1:I1"/>
    <mergeCell ref="A4:A5"/>
    <mergeCell ref="A10:A12"/>
    <mergeCell ref="H11:K11"/>
    <mergeCell ref="H10:O10"/>
    <mergeCell ref="N11:O11"/>
    <mergeCell ref="L11:M11"/>
    <mergeCell ref="F11:G11"/>
    <mergeCell ref="B11:C11"/>
    <mergeCell ref="D11:E11"/>
    <mergeCell ref="A2:Z2"/>
    <mergeCell ref="B4:C4"/>
    <mergeCell ref="P10:Z10"/>
    <mergeCell ref="P11:T11"/>
    <mergeCell ref="U11:W11"/>
    <mergeCell ref="I4:M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259A-012B-40FD-A579-CB71A706755A}">
  <sheetPr codeName="Sheet11">
    <tabColor rgb="FF00C2CC"/>
  </sheetPr>
  <dimension ref="A1:N55"/>
  <sheetViews>
    <sheetView zoomScaleNormal="100" workbookViewId="0">
      <selection activeCell="N13" sqref="N13"/>
    </sheetView>
  </sheetViews>
  <sheetFormatPr defaultColWidth="8.81640625" defaultRowHeight="14.5" x14ac:dyDescent="0.35"/>
  <cols>
    <col min="1" max="1" width="28.81640625" style="24" customWidth="1"/>
    <col min="2" max="10" width="11.81640625" customWidth="1"/>
  </cols>
  <sheetData>
    <row r="1" spans="1:11" ht="22" customHeight="1" x14ac:dyDescent="0.35">
      <c r="A1" s="327" t="s">
        <v>218</v>
      </c>
      <c r="B1" s="24"/>
      <c r="C1" s="24"/>
      <c r="D1" s="24"/>
      <c r="E1" s="24"/>
      <c r="F1" s="24"/>
      <c r="G1" s="24"/>
      <c r="H1" s="24"/>
      <c r="I1" s="24"/>
      <c r="J1" s="24"/>
      <c r="K1" s="24"/>
    </row>
    <row r="2" spans="1:11" x14ac:dyDescent="0.35">
      <c r="A2" s="445" t="s">
        <v>219</v>
      </c>
      <c r="B2" s="445"/>
      <c r="C2" s="445"/>
      <c r="D2" s="445"/>
      <c r="E2" s="445"/>
      <c r="F2" s="445"/>
      <c r="G2" s="445"/>
      <c r="H2" s="445"/>
      <c r="I2" s="445"/>
      <c r="J2" s="445"/>
      <c r="K2" s="28"/>
    </row>
    <row r="3" spans="1:11" x14ac:dyDescent="0.35">
      <c r="A3" s="25"/>
    </row>
    <row r="4" spans="1:11" x14ac:dyDescent="0.35">
      <c r="A4" s="345" t="s">
        <v>95</v>
      </c>
      <c r="B4" s="437" t="s">
        <v>147</v>
      </c>
      <c r="C4" s="437"/>
      <c r="D4" s="438"/>
      <c r="E4" s="446" t="s">
        <v>148</v>
      </c>
      <c r="F4" s="446"/>
      <c r="G4" s="447"/>
      <c r="H4" s="441" t="s">
        <v>96</v>
      </c>
      <c r="I4" s="441"/>
      <c r="J4" s="442"/>
    </row>
    <row r="5" spans="1:11" ht="28.5" customHeight="1" x14ac:dyDescent="0.35">
      <c r="A5" s="436"/>
      <c r="B5" s="50" t="s">
        <v>220</v>
      </c>
      <c r="C5" s="50" t="s">
        <v>221</v>
      </c>
      <c r="D5" s="79" t="s">
        <v>222</v>
      </c>
      <c r="E5" s="50" t="s">
        <v>220</v>
      </c>
      <c r="F5" s="50" t="s">
        <v>221</v>
      </c>
      <c r="G5" s="79" t="s">
        <v>222</v>
      </c>
      <c r="H5" s="50" t="s">
        <v>220</v>
      </c>
      <c r="I5" s="50" t="s">
        <v>223</v>
      </c>
      <c r="J5" s="79" t="s">
        <v>222</v>
      </c>
    </row>
    <row r="6" spans="1:11" x14ac:dyDescent="0.35">
      <c r="A6" s="80" t="s">
        <v>99</v>
      </c>
      <c r="B6" s="158">
        <v>1385.8979442191139</v>
      </c>
      <c r="C6" s="158">
        <v>532.06737115153919</v>
      </c>
      <c r="D6" s="183">
        <v>853.83057306757473</v>
      </c>
      <c r="E6" s="159">
        <v>1204.0209708095704</v>
      </c>
      <c r="F6" s="159">
        <v>467.2106377173086</v>
      </c>
      <c r="G6" s="169">
        <v>736.81033309226189</v>
      </c>
      <c r="H6" s="157">
        <v>1904.6515019342512</v>
      </c>
      <c r="I6" s="157">
        <v>714.46004627375146</v>
      </c>
      <c r="J6" s="219">
        <v>1190.1914556604997</v>
      </c>
    </row>
    <row r="7" spans="1:11" x14ac:dyDescent="0.35">
      <c r="A7" s="81" t="s">
        <v>100</v>
      </c>
      <c r="B7" s="158">
        <v>1126.4398845454541</v>
      </c>
      <c r="C7" s="158">
        <v>451.14169948372216</v>
      </c>
      <c r="D7" s="183">
        <v>675.29818506173194</v>
      </c>
      <c r="E7" s="159">
        <v>1108.2317930170886</v>
      </c>
      <c r="F7" s="159">
        <v>440.00817335765151</v>
      </c>
      <c r="G7" s="169">
        <v>668.22361965943708</v>
      </c>
      <c r="H7" s="157">
        <v>1647.4813789146172</v>
      </c>
      <c r="I7" s="157">
        <v>661.13374990893362</v>
      </c>
      <c r="J7" s="219">
        <v>986.34762900568353</v>
      </c>
    </row>
    <row r="8" spans="1:11" x14ac:dyDescent="0.35">
      <c r="A8" s="82" t="s">
        <v>101</v>
      </c>
      <c r="B8" s="171">
        <v>454.91288634032662</v>
      </c>
      <c r="C8" s="172">
        <v>213.58075567397259</v>
      </c>
      <c r="D8" s="184">
        <v>241.332130666354</v>
      </c>
      <c r="E8" s="173">
        <v>510.54248582278535</v>
      </c>
      <c r="F8" s="174">
        <v>278.11692952016074</v>
      </c>
      <c r="G8" s="175">
        <v>232.42555630262459</v>
      </c>
      <c r="H8" s="232">
        <v>756.51393400000006</v>
      </c>
      <c r="I8" s="170">
        <v>291.61582722213137</v>
      </c>
      <c r="J8" s="220">
        <v>464.89810677786863</v>
      </c>
    </row>
    <row r="9" spans="1:11" x14ac:dyDescent="0.35">
      <c r="A9" s="75"/>
      <c r="B9" s="76"/>
      <c r="C9" s="76"/>
      <c r="D9" s="76"/>
      <c r="E9" s="76"/>
      <c r="F9" s="76"/>
      <c r="G9" s="76"/>
      <c r="H9" s="76"/>
      <c r="I9" s="76"/>
      <c r="J9" s="76"/>
    </row>
    <row r="10" spans="1:11" x14ac:dyDescent="0.35">
      <c r="A10" s="358" t="s">
        <v>102</v>
      </c>
      <c r="B10" s="439" t="s">
        <v>147</v>
      </c>
      <c r="C10" s="439"/>
      <c r="D10" s="440"/>
      <c r="E10" s="448" t="s">
        <v>148</v>
      </c>
      <c r="F10" s="448"/>
      <c r="G10" s="449"/>
      <c r="H10" s="443" t="s">
        <v>96</v>
      </c>
      <c r="I10" s="443"/>
      <c r="J10" s="444"/>
    </row>
    <row r="11" spans="1:11" ht="28.5" customHeight="1" x14ac:dyDescent="0.35">
      <c r="A11" s="359"/>
      <c r="B11" s="50" t="s">
        <v>220</v>
      </c>
      <c r="C11" s="51" t="s">
        <v>221</v>
      </c>
      <c r="D11" s="50" t="s">
        <v>222</v>
      </c>
      <c r="E11" s="50" t="s">
        <v>220</v>
      </c>
      <c r="F11" s="51" t="s">
        <v>221</v>
      </c>
      <c r="G11" s="50" t="s">
        <v>222</v>
      </c>
      <c r="H11" s="50" t="s">
        <v>220</v>
      </c>
      <c r="I11" s="50" t="s">
        <v>223</v>
      </c>
      <c r="J11" s="79" t="s">
        <v>222</v>
      </c>
    </row>
    <row r="12" spans="1:11" x14ac:dyDescent="0.35">
      <c r="A12" s="44" t="s">
        <v>106</v>
      </c>
      <c r="B12" s="167">
        <v>81.42555999999999</v>
      </c>
      <c r="C12" s="185">
        <v>29.899598905508498</v>
      </c>
      <c r="D12" s="158">
        <v>51.525961094491493</v>
      </c>
      <c r="E12" s="168">
        <v>79.282637500000007</v>
      </c>
      <c r="F12" s="160">
        <v>36.545232726345297</v>
      </c>
      <c r="G12" s="159">
        <v>42.737404773654703</v>
      </c>
      <c r="H12" s="206">
        <v>78.330247499999984</v>
      </c>
      <c r="I12" s="157">
        <v>32.818715304685199</v>
      </c>
      <c r="J12" s="182">
        <v>45.511532195314786</v>
      </c>
    </row>
    <row r="13" spans="1:11" x14ac:dyDescent="0.35">
      <c r="A13" s="44" t="s">
        <v>108</v>
      </c>
      <c r="B13" s="167"/>
      <c r="C13" s="185"/>
      <c r="D13" s="158"/>
      <c r="E13" s="168"/>
      <c r="F13" s="160"/>
      <c r="G13" s="159"/>
      <c r="H13" s="206">
        <v>62.762126708074533</v>
      </c>
      <c r="I13" s="157">
        <v>23.530196273291921</v>
      </c>
      <c r="J13" s="182">
        <v>39.231930434782612</v>
      </c>
    </row>
    <row r="14" spans="1:11" x14ac:dyDescent="0.35">
      <c r="A14" s="44" t="s">
        <v>110</v>
      </c>
      <c r="B14" s="167">
        <v>0</v>
      </c>
      <c r="C14" s="185">
        <v>0</v>
      </c>
      <c r="D14" s="158">
        <v>0</v>
      </c>
      <c r="E14" s="168">
        <v>0</v>
      </c>
      <c r="F14" s="160">
        <v>0</v>
      </c>
      <c r="G14" s="159">
        <v>0</v>
      </c>
      <c r="H14" s="206">
        <v>0</v>
      </c>
      <c r="I14" s="157">
        <v>0</v>
      </c>
      <c r="J14" s="182">
        <v>0</v>
      </c>
      <c r="K14" t="s">
        <v>109</v>
      </c>
    </row>
    <row r="15" spans="1:11" x14ac:dyDescent="0.35">
      <c r="A15" s="44" t="s">
        <v>111</v>
      </c>
      <c r="B15" s="167">
        <v>111.90443999999999</v>
      </c>
      <c r="C15" s="185">
        <v>45.8675381325735</v>
      </c>
      <c r="D15" s="158">
        <v>66.036901867426494</v>
      </c>
      <c r="E15" s="168">
        <v>85.887836666666701</v>
      </c>
      <c r="F15" s="160">
        <v>34.986856614973902</v>
      </c>
      <c r="G15" s="159">
        <v>50.900980051692812</v>
      </c>
      <c r="H15" s="206">
        <v>111.08835599999999</v>
      </c>
      <c r="I15" s="157">
        <v>49.525367291691502</v>
      </c>
      <c r="J15" s="182">
        <v>61.562988708308488</v>
      </c>
    </row>
    <row r="16" spans="1:11" x14ac:dyDescent="0.35">
      <c r="A16" s="44" t="s">
        <v>113</v>
      </c>
      <c r="B16" s="167">
        <v>185.73264333333347</v>
      </c>
      <c r="C16" s="185">
        <v>84.341918037319786</v>
      </c>
      <c r="D16" s="158">
        <v>101.39072529601368</v>
      </c>
      <c r="E16" s="168">
        <v>193.21617636363601</v>
      </c>
      <c r="F16" s="160">
        <v>86.219817171793011</v>
      </c>
      <c r="G16" s="159">
        <v>106.99635919184379</v>
      </c>
      <c r="H16" s="206">
        <v>180.41532400000003</v>
      </c>
      <c r="I16" s="157">
        <v>73.821769804088603</v>
      </c>
      <c r="J16" s="182">
        <v>106.59355419591142</v>
      </c>
    </row>
    <row r="17" spans="1:11" x14ac:dyDescent="0.35">
      <c r="A17" s="44" t="s">
        <v>115</v>
      </c>
      <c r="B17" s="167">
        <v>61.851599999999991</v>
      </c>
      <c r="C17" s="185">
        <v>28.6034899583731</v>
      </c>
      <c r="D17" s="158">
        <v>33.248110041626894</v>
      </c>
      <c r="E17" s="168">
        <v>70.989289090909011</v>
      </c>
      <c r="F17" s="160">
        <v>31.036732601055597</v>
      </c>
      <c r="G17" s="159">
        <v>39.952556489853592</v>
      </c>
      <c r="H17" s="206">
        <v>97.215632000000028</v>
      </c>
      <c r="I17" s="157">
        <v>37.1961352557555</v>
      </c>
      <c r="J17" s="182">
        <v>60.019496744244528</v>
      </c>
    </row>
    <row r="18" spans="1:11" x14ac:dyDescent="0.35">
      <c r="A18" s="44" t="s">
        <v>117</v>
      </c>
      <c r="B18" s="167">
        <v>74.380843636363693</v>
      </c>
      <c r="C18" s="185">
        <v>41.763222185690303</v>
      </c>
      <c r="D18" s="158">
        <v>32.617621450673397</v>
      </c>
      <c r="E18" s="168">
        <v>71.83066363636361</v>
      </c>
      <c r="F18" s="160">
        <v>38.295692328559198</v>
      </c>
      <c r="G18" s="159">
        <v>33.534971307804497</v>
      </c>
      <c r="H18" s="206">
        <v>138.07490000000001</v>
      </c>
      <c r="I18" s="157">
        <v>49.492571732409004</v>
      </c>
      <c r="J18" s="182">
        <v>88.582328267591009</v>
      </c>
    </row>
    <row r="19" spans="1:11" x14ac:dyDescent="0.35">
      <c r="A19" s="44" t="s">
        <v>119</v>
      </c>
      <c r="B19" s="167">
        <v>78.470366666666706</v>
      </c>
      <c r="C19" s="185">
        <v>23.948495999999999</v>
      </c>
      <c r="D19" s="158">
        <v>54.5218706666667</v>
      </c>
      <c r="E19" s="168">
        <v>44.682341666666701</v>
      </c>
      <c r="F19" s="160">
        <v>13.340368000000002</v>
      </c>
      <c r="G19" s="159">
        <v>31.341973666666696</v>
      </c>
      <c r="H19" s="206">
        <v>64.649922999999987</v>
      </c>
      <c r="I19" s="157">
        <v>23.744073281999999</v>
      </c>
      <c r="J19" s="182">
        <v>40.905849717999985</v>
      </c>
    </row>
    <row r="20" spans="1:11" x14ac:dyDescent="0.35">
      <c r="A20" s="44" t="s">
        <v>120</v>
      </c>
      <c r="B20" s="167">
        <v>97.744414545454518</v>
      </c>
      <c r="C20" s="185">
        <v>30.069374891808604</v>
      </c>
      <c r="D20" s="158">
        <v>67.675039653645911</v>
      </c>
      <c r="E20" s="168">
        <v>92.107537001594807</v>
      </c>
      <c r="F20" s="160">
        <v>25.358051484706294</v>
      </c>
      <c r="G20" s="159">
        <v>66.749485516888598</v>
      </c>
      <c r="H20" s="206">
        <v>138.4964286666667</v>
      </c>
      <c r="I20" s="157">
        <v>38.921670341001736</v>
      </c>
      <c r="J20" s="182">
        <v>99.574758325664959</v>
      </c>
    </row>
    <row r="21" spans="1:11" x14ac:dyDescent="0.35">
      <c r="A21" s="44" t="s">
        <v>121</v>
      </c>
      <c r="B21" s="167">
        <v>0</v>
      </c>
      <c r="C21" s="185">
        <v>0</v>
      </c>
      <c r="D21" s="158">
        <v>0</v>
      </c>
      <c r="E21" s="168">
        <v>27.921999999999997</v>
      </c>
      <c r="F21" s="160">
        <v>10.703333333333331</v>
      </c>
      <c r="G21" s="159">
        <v>17.218666666666667</v>
      </c>
      <c r="H21" s="206">
        <v>155.84649999999999</v>
      </c>
      <c r="I21" s="157">
        <v>78.412000000000006</v>
      </c>
      <c r="J21" s="182">
        <v>77.4345</v>
      </c>
    </row>
    <row r="22" spans="1:11" x14ac:dyDescent="0.35">
      <c r="A22" s="44" t="s">
        <v>123</v>
      </c>
      <c r="B22" s="167">
        <v>107.80000000000001</v>
      </c>
      <c r="C22" s="185">
        <v>67.100000000000009</v>
      </c>
      <c r="D22" s="158">
        <v>40.700000000000003</v>
      </c>
      <c r="E22" s="168">
        <v>77.694309999999987</v>
      </c>
      <c r="F22" s="160">
        <v>54.338810000000002</v>
      </c>
      <c r="G22" s="159">
        <v>23.355499999999999</v>
      </c>
      <c r="H22" s="206">
        <v>84.451440000000019</v>
      </c>
      <c r="I22" s="157">
        <v>65.40440000000001</v>
      </c>
      <c r="J22" s="182">
        <v>19.047040000000003</v>
      </c>
    </row>
    <row r="23" spans="1:11" x14ac:dyDescent="0.35">
      <c r="A23" s="44" t="s">
        <v>124</v>
      </c>
      <c r="B23" s="167"/>
      <c r="C23" s="185"/>
      <c r="D23" s="158"/>
      <c r="E23" s="168"/>
      <c r="F23" s="160"/>
      <c r="G23" s="159"/>
      <c r="H23" s="206">
        <v>27.367584374999993</v>
      </c>
      <c r="I23" s="157">
        <v>9.0775781249999987</v>
      </c>
      <c r="J23" s="182">
        <v>18.290006249999994</v>
      </c>
    </row>
    <row r="24" spans="1:11" x14ac:dyDescent="0.35">
      <c r="A24" s="44" t="s">
        <v>125</v>
      </c>
      <c r="B24" s="167">
        <v>48.157966666666475</v>
      </c>
      <c r="C24" s="185">
        <v>7.2672056247551708</v>
      </c>
      <c r="D24" s="158">
        <v>40.890761041911304</v>
      </c>
      <c r="E24" s="168">
        <v>53.185116666666694</v>
      </c>
      <c r="F24" s="160">
        <v>9.8093833333333293</v>
      </c>
      <c r="G24" s="159">
        <v>43.375733333333301</v>
      </c>
      <c r="H24" s="206">
        <v>63.017229999999998</v>
      </c>
      <c r="I24" s="157">
        <v>16.523634888</v>
      </c>
      <c r="J24" s="182">
        <v>46.493595111999994</v>
      </c>
    </row>
    <row r="25" spans="1:11" x14ac:dyDescent="0.35">
      <c r="A25" s="44" t="s">
        <v>126</v>
      </c>
      <c r="B25" s="167">
        <v>25.912329370629362</v>
      </c>
      <c r="C25" s="185">
        <v>14.500316428909359</v>
      </c>
      <c r="D25" s="158">
        <v>11.412012941720002</v>
      </c>
      <c r="E25" s="168">
        <v>30.480565822784804</v>
      </c>
      <c r="F25" s="160">
        <v>14.029507822377891</v>
      </c>
      <c r="G25" s="159">
        <v>16.451058000406899</v>
      </c>
      <c r="H25" s="206">
        <v>71.427018000000018</v>
      </c>
      <c r="I25" s="157">
        <v>26.36450677691488</v>
      </c>
      <c r="J25" s="182">
        <v>45.062511223085139</v>
      </c>
    </row>
    <row r="26" spans="1:11" x14ac:dyDescent="0.35">
      <c r="A26" s="44" t="s">
        <v>127</v>
      </c>
      <c r="B26" s="167">
        <v>76.491000000000014</v>
      </c>
      <c r="C26" s="185">
        <v>38.087000000000003</v>
      </c>
      <c r="D26" s="158">
        <v>38.404000000000003</v>
      </c>
      <c r="E26" s="168">
        <v>107.604</v>
      </c>
      <c r="F26" s="160">
        <v>100.15600000000001</v>
      </c>
      <c r="G26" s="159">
        <v>7.4479999999999995</v>
      </c>
      <c r="H26" s="206">
        <v>122.548</v>
      </c>
      <c r="I26" s="157">
        <v>58.713700000000003</v>
      </c>
      <c r="J26" s="182">
        <v>63.834299999999992</v>
      </c>
    </row>
    <row r="27" spans="1:11" x14ac:dyDescent="0.35">
      <c r="A27" s="44" t="s">
        <v>130</v>
      </c>
      <c r="B27" s="167"/>
      <c r="C27" s="185"/>
      <c r="D27" s="158"/>
      <c r="E27" s="168"/>
      <c r="F27" s="160"/>
      <c r="G27" s="159"/>
      <c r="H27" s="206">
        <v>153.24352235704157</v>
      </c>
      <c r="I27" s="157">
        <v>59.466838531685156</v>
      </c>
      <c r="J27" s="182">
        <v>93.776683825356429</v>
      </c>
    </row>
    <row r="28" spans="1:11" x14ac:dyDescent="0.35">
      <c r="A28" s="44" t="s">
        <v>131</v>
      </c>
      <c r="B28" s="167">
        <v>57.695456666666601</v>
      </c>
      <c r="C28" s="185">
        <v>25.5680027333811</v>
      </c>
      <c r="D28" s="158">
        <v>32.127453933285501</v>
      </c>
      <c r="E28" s="168">
        <v>56.264322377622406</v>
      </c>
      <c r="F28" s="160">
        <v>18.458928632896452</v>
      </c>
      <c r="G28" s="159">
        <v>37.805393744726004</v>
      </c>
      <c r="H28" s="206">
        <v>82.857512</v>
      </c>
      <c r="I28" s="157">
        <v>29.603853344374098</v>
      </c>
      <c r="J28" s="182">
        <v>53.253658655625898</v>
      </c>
    </row>
    <row r="29" spans="1:11" x14ac:dyDescent="0.35">
      <c r="A29" s="44" t="s">
        <v>133</v>
      </c>
      <c r="B29" s="167">
        <v>85.9572</v>
      </c>
      <c r="C29" s="185">
        <v>31.323145648646701</v>
      </c>
      <c r="D29" s="158">
        <v>54.634054351353299</v>
      </c>
      <c r="E29" s="168">
        <v>71.471149999999994</v>
      </c>
      <c r="F29" s="160">
        <v>25.677595115655805</v>
      </c>
      <c r="G29" s="159">
        <v>45.793554884344204</v>
      </c>
      <c r="H29" s="206">
        <v>86.952906999999996</v>
      </c>
      <c r="I29" s="157">
        <v>28.724096698417902</v>
      </c>
      <c r="J29" s="182">
        <v>58.228810301582094</v>
      </c>
    </row>
    <row r="30" spans="1:11" x14ac:dyDescent="0.35">
      <c r="A30" s="44" t="s">
        <v>134</v>
      </c>
      <c r="B30" s="167">
        <v>0</v>
      </c>
      <c r="C30" s="185">
        <v>0</v>
      </c>
      <c r="D30" s="158">
        <v>0</v>
      </c>
      <c r="E30" s="168">
        <v>0</v>
      </c>
      <c r="F30" s="160">
        <v>0</v>
      </c>
      <c r="G30" s="159">
        <v>0</v>
      </c>
      <c r="H30" s="206">
        <v>0</v>
      </c>
      <c r="I30" s="157">
        <v>0</v>
      </c>
      <c r="J30" s="182">
        <v>0</v>
      </c>
      <c r="K30" t="s">
        <v>116</v>
      </c>
    </row>
    <row r="31" spans="1:11" x14ac:dyDescent="0.35">
      <c r="A31" s="44" t="s">
        <v>135</v>
      </c>
      <c r="B31" s="167">
        <v>92.396070000000009</v>
      </c>
      <c r="C31" s="185">
        <v>34.888299022053104</v>
      </c>
      <c r="D31" s="158">
        <v>57.507770977946898</v>
      </c>
      <c r="E31" s="168">
        <v>107.41108</v>
      </c>
      <c r="F31" s="160">
        <v>39.415912197430607</v>
      </c>
      <c r="G31" s="159">
        <v>67.995167802569398</v>
      </c>
      <c r="H31" s="206">
        <v>244.04869199999996</v>
      </c>
      <c r="I31" s="157">
        <v>83.223278908718896</v>
      </c>
      <c r="J31" s="182">
        <v>160.82541309128106</v>
      </c>
    </row>
    <row r="32" spans="1:11" x14ac:dyDescent="0.35">
      <c r="A32" s="44" t="s">
        <v>137</v>
      </c>
      <c r="B32" s="167">
        <v>55.348150000000004</v>
      </c>
      <c r="C32" s="185">
        <v>25.1763636765847</v>
      </c>
      <c r="D32" s="158">
        <v>30.171786323415304</v>
      </c>
      <c r="E32" s="168">
        <v>54.411916666666599</v>
      </c>
      <c r="F32" s="160">
        <v>26.579039542053302</v>
      </c>
      <c r="G32" s="159">
        <v>27.832877124613297</v>
      </c>
      <c r="H32" s="206">
        <v>56.633576333333302</v>
      </c>
      <c r="I32" s="157">
        <v>29.5299959888501</v>
      </c>
      <c r="J32" s="182">
        <v>27.103580344483202</v>
      </c>
    </row>
    <row r="33" spans="1:14" x14ac:dyDescent="0.35">
      <c r="A33" s="45" t="s">
        <v>138</v>
      </c>
      <c r="B33" s="171">
        <v>169.94173333333327</v>
      </c>
      <c r="C33" s="186">
        <v>61.909426529302692</v>
      </c>
      <c r="D33" s="172">
        <v>108.0323068040306</v>
      </c>
      <c r="E33" s="173">
        <v>173.18773734999101</v>
      </c>
      <c r="F33" s="187">
        <v>63.617400146127899</v>
      </c>
      <c r="G33" s="174">
        <v>109.57033720386399</v>
      </c>
      <c r="H33" s="208">
        <v>189.96490909090903</v>
      </c>
      <c r="I33" s="157">
        <v>73.716737920415298</v>
      </c>
      <c r="J33" s="182">
        <v>116.24817117049373</v>
      </c>
    </row>
    <row r="35" spans="1:14" x14ac:dyDescent="0.35">
      <c r="A35" s="84" t="s">
        <v>139</v>
      </c>
      <c r="B35" s="48"/>
      <c r="C35" s="71"/>
      <c r="D35" s="48"/>
      <c r="E35" s="48"/>
      <c r="F35" s="71"/>
      <c r="G35" s="48"/>
      <c r="H35" s="48"/>
      <c r="I35" s="71"/>
      <c r="J35" s="48"/>
    </row>
    <row r="36" spans="1:14" x14ac:dyDescent="0.35">
      <c r="A36" s="369" t="s">
        <v>184</v>
      </c>
      <c r="B36" s="369"/>
      <c r="C36" s="369"/>
      <c r="D36" s="369"/>
      <c r="E36" s="24"/>
      <c r="F36" s="24"/>
      <c r="G36" s="24"/>
      <c r="H36" s="24"/>
      <c r="I36" s="24"/>
      <c r="J36" s="24"/>
      <c r="K36" s="24"/>
      <c r="L36" s="24"/>
      <c r="M36" s="24"/>
      <c r="N36" s="24"/>
    </row>
    <row r="37" spans="1:14" x14ac:dyDescent="0.35">
      <c r="A37" s="369" t="s">
        <v>156</v>
      </c>
      <c r="B37" s="369"/>
      <c r="C37" s="369"/>
      <c r="D37" s="369"/>
      <c r="E37" s="24"/>
      <c r="F37" s="24"/>
      <c r="G37" s="24"/>
      <c r="H37" s="24"/>
      <c r="I37" s="24"/>
      <c r="J37" s="24"/>
      <c r="K37" s="24"/>
      <c r="L37" s="24"/>
      <c r="M37" s="24"/>
      <c r="N37" s="24"/>
    </row>
    <row r="38" spans="1:14" ht="15" customHeight="1" x14ac:dyDescent="0.35">
      <c r="A38" s="231"/>
    </row>
    <row r="39" spans="1:14" ht="15" customHeight="1" x14ac:dyDescent="0.35">
      <c r="A39" s="40"/>
    </row>
    <row r="55" spans="3:9" x14ac:dyDescent="0.35">
      <c r="C55" t="s">
        <v>224</v>
      </c>
      <c r="F55" t="s">
        <v>224</v>
      </c>
      <c r="I55" t="s">
        <v>224</v>
      </c>
    </row>
  </sheetData>
  <sheetProtection algorithmName="SHA-512" hashValue="7mwKLZM/3xZf+ss+538Cl45GgZFPhZV/5XcZ79ozNOuXiEVzwye1luXwDK8eUX/Cqp85au4Td1rCJD2m/2NX/w==" saltValue="HjZtBQo5QzICAJhK0dO5HQ==" spinCount="100000" sheet="1" objects="1" scenarios="1"/>
  <mergeCells count="11">
    <mergeCell ref="H4:J4"/>
    <mergeCell ref="H10:J10"/>
    <mergeCell ref="A2:J2"/>
    <mergeCell ref="E4:G4"/>
    <mergeCell ref="E10:G10"/>
    <mergeCell ref="A36:D36"/>
    <mergeCell ref="A37:D37"/>
    <mergeCell ref="A4:A5"/>
    <mergeCell ref="A10:A11"/>
    <mergeCell ref="B4:D4"/>
    <mergeCell ref="B10:D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1A30A-B350-40FA-BAF8-E13CD0E77639}">
  <sheetPr codeName="Sheet12">
    <tabColor rgb="FF00C2CC"/>
  </sheetPr>
  <dimension ref="A1:Q31"/>
  <sheetViews>
    <sheetView zoomScale="85" zoomScaleNormal="85" workbookViewId="0">
      <selection activeCell="B21" sqref="B21"/>
    </sheetView>
  </sheetViews>
  <sheetFormatPr defaultColWidth="8.81640625" defaultRowHeight="12.75" customHeight="1" x14ac:dyDescent="0.3"/>
  <cols>
    <col min="1" max="1" width="28.1796875" style="20" customWidth="1"/>
    <col min="2" max="2" width="29.1796875" style="20" customWidth="1"/>
    <col min="3" max="3" width="13.453125" style="20" customWidth="1"/>
    <col min="4" max="4" width="14.81640625" style="20" customWidth="1"/>
    <col min="5" max="5" width="19.26953125" style="20" customWidth="1"/>
    <col min="6" max="6" width="28.453125" style="20" customWidth="1"/>
    <col min="7" max="7" width="13.453125" style="20" customWidth="1"/>
    <col min="8" max="16384" width="8.81640625" style="18"/>
  </cols>
  <sheetData>
    <row r="1" spans="1:17" customFormat="1" ht="20.25" customHeight="1" x14ac:dyDescent="0.35">
      <c r="A1" s="342" t="s">
        <v>225</v>
      </c>
      <c r="B1" s="342"/>
      <c r="C1" s="342"/>
      <c r="D1" s="342"/>
      <c r="E1" s="342"/>
      <c r="F1" s="342"/>
      <c r="G1" s="342"/>
      <c r="H1" s="24"/>
      <c r="I1" s="24"/>
      <c r="J1" s="24"/>
      <c r="K1" s="24"/>
      <c r="L1" s="24"/>
      <c r="M1" s="24"/>
      <c r="N1" s="24"/>
      <c r="O1" s="24"/>
      <c r="P1" s="24"/>
      <c r="Q1" s="24"/>
    </row>
    <row r="2" spans="1:17" customFormat="1" ht="22" customHeight="1" x14ac:dyDescent="0.35">
      <c r="A2" s="334" t="s">
        <v>226</v>
      </c>
      <c r="B2" s="334"/>
      <c r="C2" s="334"/>
      <c r="D2" s="334"/>
      <c r="E2" s="334"/>
      <c r="F2" s="334"/>
      <c r="G2" s="334"/>
      <c r="H2" s="28"/>
      <c r="I2" s="28"/>
      <c r="J2" s="28"/>
      <c r="K2" s="28"/>
      <c r="L2" s="28"/>
      <c r="M2" s="28"/>
      <c r="N2" s="28"/>
      <c r="O2" s="28"/>
      <c r="P2" s="28"/>
      <c r="Q2" s="28"/>
    </row>
    <row r="4" spans="1:17" s="26" customFormat="1" ht="45" customHeight="1" x14ac:dyDescent="0.3">
      <c r="A4" s="36" t="s">
        <v>102</v>
      </c>
      <c r="B4" s="36" t="s">
        <v>227</v>
      </c>
      <c r="C4" s="36" t="s">
        <v>228</v>
      </c>
      <c r="D4" s="36" t="s">
        <v>229</v>
      </c>
      <c r="E4" s="36" t="s">
        <v>230</v>
      </c>
      <c r="F4" s="36" t="s">
        <v>231</v>
      </c>
      <c r="G4" s="36" t="s">
        <v>232</v>
      </c>
    </row>
    <row r="5" spans="1:17" ht="23" x14ac:dyDescent="0.3">
      <c r="A5" s="241" t="s">
        <v>106</v>
      </c>
      <c r="B5" s="242" t="s">
        <v>233</v>
      </c>
      <c r="C5" s="243">
        <v>4.5</v>
      </c>
      <c r="D5" s="243">
        <v>4.5</v>
      </c>
      <c r="E5" s="238"/>
      <c r="F5" s="233" t="s">
        <v>234</v>
      </c>
      <c r="G5" s="234" t="s">
        <v>235</v>
      </c>
    </row>
    <row r="6" spans="1:17" ht="13.5" x14ac:dyDescent="0.3">
      <c r="A6" s="241" t="s">
        <v>236</v>
      </c>
      <c r="B6" s="242" t="s">
        <v>237</v>
      </c>
      <c r="C6" s="243" t="s">
        <v>238</v>
      </c>
      <c r="D6" s="243" t="s">
        <v>238</v>
      </c>
      <c r="E6" s="238"/>
      <c r="F6" s="238"/>
      <c r="G6" s="234"/>
    </row>
    <row r="7" spans="1:17" ht="49" customHeight="1" x14ac:dyDescent="0.3">
      <c r="A7" s="241" t="s">
        <v>239</v>
      </c>
      <c r="B7" s="242"/>
      <c r="C7" s="243">
        <v>5.5</v>
      </c>
      <c r="D7" s="243">
        <v>4</v>
      </c>
      <c r="E7" s="322" t="s">
        <v>240</v>
      </c>
      <c r="F7" s="238"/>
      <c r="G7" s="234"/>
    </row>
    <row r="8" spans="1:17" ht="23" x14ac:dyDescent="0.3">
      <c r="A8" s="241" t="s">
        <v>111</v>
      </c>
      <c r="B8" s="242" t="s">
        <v>233</v>
      </c>
      <c r="C8" s="243">
        <v>3.5</v>
      </c>
      <c r="D8" s="243">
        <v>2.5</v>
      </c>
      <c r="E8" s="243">
        <v>6</v>
      </c>
      <c r="F8" s="233" t="s">
        <v>234</v>
      </c>
      <c r="G8" s="234" t="s">
        <v>235</v>
      </c>
    </row>
    <row r="9" spans="1:17" ht="34.5" x14ac:dyDescent="0.3">
      <c r="A9" s="241" t="s">
        <v>113</v>
      </c>
      <c r="B9" s="242" t="s">
        <v>233</v>
      </c>
      <c r="C9" s="243">
        <v>5</v>
      </c>
      <c r="D9" s="243">
        <v>4</v>
      </c>
      <c r="E9" s="243">
        <v>6</v>
      </c>
      <c r="F9" s="233" t="s">
        <v>241</v>
      </c>
      <c r="G9" s="234" t="s">
        <v>235</v>
      </c>
    </row>
    <row r="10" spans="1:17" s="97" customFormat="1" ht="23" x14ac:dyDescent="0.3">
      <c r="A10" s="241" t="s">
        <v>115</v>
      </c>
      <c r="B10" s="242" t="s">
        <v>233</v>
      </c>
      <c r="C10" s="243">
        <v>5.5</v>
      </c>
      <c r="D10" s="243">
        <v>4.5</v>
      </c>
      <c r="E10" s="243">
        <v>4</v>
      </c>
      <c r="F10" s="233" t="s">
        <v>234</v>
      </c>
      <c r="G10" s="234" t="s">
        <v>235</v>
      </c>
    </row>
    <row r="11" spans="1:17" s="97" customFormat="1" ht="34.5" x14ac:dyDescent="0.3">
      <c r="A11" s="241" t="s">
        <v>117</v>
      </c>
      <c r="B11" s="244" t="s">
        <v>242</v>
      </c>
      <c r="C11" s="243">
        <v>5.5</v>
      </c>
      <c r="D11" s="243">
        <v>4.5</v>
      </c>
      <c r="E11" s="243">
        <v>5.5</v>
      </c>
      <c r="F11" s="233" t="s">
        <v>243</v>
      </c>
      <c r="G11" s="234" t="s">
        <v>235</v>
      </c>
    </row>
    <row r="12" spans="1:17" s="97" customFormat="1" ht="13" x14ac:dyDescent="0.3">
      <c r="A12" s="241" t="s">
        <v>119</v>
      </c>
      <c r="B12" s="242"/>
      <c r="C12" s="243">
        <v>5</v>
      </c>
      <c r="D12" s="243">
        <v>3</v>
      </c>
      <c r="E12" s="243"/>
      <c r="F12" s="238"/>
      <c r="G12" s="234"/>
    </row>
    <row r="13" spans="1:17" ht="23" x14ac:dyDescent="0.3">
      <c r="A13" s="241" t="s">
        <v>120</v>
      </c>
      <c r="B13" s="242" t="s">
        <v>244</v>
      </c>
      <c r="C13" s="243">
        <v>5.5</v>
      </c>
      <c r="D13" s="243">
        <v>3.5</v>
      </c>
      <c r="E13" s="243">
        <v>5</v>
      </c>
      <c r="F13" s="233" t="s">
        <v>234</v>
      </c>
      <c r="G13" s="234" t="s">
        <v>235</v>
      </c>
    </row>
    <row r="14" spans="1:17" ht="19.5" customHeight="1" x14ac:dyDescent="0.3">
      <c r="A14" s="245" t="s">
        <v>245</v>
      </c>
      <c r="B14" s="242"/>
      <c r="C14" s="243">
        <v>4.5</v>
      </c>
      <c r="D14" s="243">
        <v>5.5</v>
      </c>
      <c r="E14" s="243"/>
      <c r="F14" s="233" t="s">
        <v>246</v>
      </c>
      <c r="G14" s="234" t="s">
        <v>235</v>
      </c>
    </row>
    <row r="15" spans="1:17" ht="34.5" x14ac:dyDescent="0.3">
      <c r="A15" s="241" t="s">
        <v>247</v>
      </c>
      <c r="B15" s="242" t="s">
        <v>248</v>
      </c>
      <c r="C15" s="243">
        <v>4.5</v>
      </c>
      <c r="D15" s="243">
        <v>3.5</v>
      </c>
      <c r="E15" s="243">
        <v>6</v>
      </c>
      <c r="F15" s="233" t="s">
        <v>249</v>
      </c>
      <c r="G15" s="234" t="s">
        <v>235</v>
      </c>
    </row>
    <row r="16" spans="1:17" ht="46" x14ac:dyDescent="0.3">
      <c r="A16" s="246" t="s">
        <v>124</v>
      </c>
      <c r="B16" s="247" t="s">
        <v>250</v>
      </c>
      <c r="C16" s="235" t="s">
        <v>251</v>
      </c>
      <c r="D16" s="236"/>
      <c r="E16" s="236"/>
      <c r="F16" s="233" t="s">
        <v>252</v>
      </c>
      <c r="G16" s="234" t="s">
        <v>235</v>
      </c>
    </row>
    <row r="17" spans="1:12" ht="23" x14ac:dyDescent="0.3">
      <c r="A17" s="241" t="s">
        <v>125</v>
      </c>
      <c r="B17" s="242" t="s">
        <v>233</v>
      </c>
      <c r="C17" s="243">
        <v>5.5</v>
      </c>
      <c r="D17" s="243">
        <v>4.5</v>
      </c>
      <c r="E17" s="243"/>
      <c r="F17" s="233" t="s">
        <v>234</v>
      </c>
      <c r="G17" s="237" t="s">
        <v>235</v>
      </c>
    </row>
    <row r="18" spans="1:12" ht="23" x14ac:dyDescent="0.3">
      <c r="A18" s="241" t="s">
        <v>126</v>
      </c>
      <c r="B18" s="242" t="s">
        <v>233</v>
      </c>
      <c r="C18" s="243">
        <v>4</v>
      </c>
      <c r="D18" s="243">
        <v>4</v>
      </c>
      <c r="E18" s="238">
        <v>4.5</v>
      </c>
      <c r="F18" s="233" t="s">
        <v>234</v>
      </c>
      <c r="G18" s="234" t="s">
        <v>235</v>
      </c>
    </row>
    <row r="19" spans="1:12" ht="23" x14ac:dyDescent="0.3">
      <c r="A19" s="241" t="s">
        <v>127</v>
      </c>
      <c r="B19" s="242"/>
      <c r="C19" s="243">
        <v>5</v>
      </c>
      <c r="D19" s="243">
        <v>4</v>
      </c>
      <c r="E19" s="243">
        <v>6</v>
      </c>
      <c r="F19" s="233" t="s">
        <v>253</v>
      </c>
      <c r="G19" s="234" t="s">
        <v>235</v>
      </c>
    </row>
    <row r="20" spans="1:12" ht="46" x14ac:dyDescent="0.35">
      <c r="A20" s="246" t="s">
        <v>130</v>
      </c>
      <c r="B20" s="247" t="s">
        <v>250</v>
      </c>
      <c r="C20" s="235" t="s">
        <v>251</v>
      </c>
      <c r="D20" s="236"/>
      <c r="E20" s="248"/>
      <c r="F20" s="233"/>
      <c r="G20" s="234"/>
      <c r="H20"/>
    </row>
    <row r="21" spans="1:12" ht="23.5" x14ac:dyDescent="0.3">
      <c r="A21" s="241" t="s">
        <v>131</v>
      </c>
      <c r="B21" s="244" t="s">
        <v>254</v>
      </c>
      <c r="C21" s="243">
        <v>5.5</v>
      </c>
      <c r="D21" s="243">
        <v>4.5</v>
      </c>
      <c r="E21" s="238">
        <v>5.5</v>
      </c>
      <c r="F21" s="233" t="s">
        <v>234</v>
      </c>
      <c r="G21" s="234" t="s">
        <v>235</v>
      </c>
    </row>
    <row r="22" spans="1:12" ht="23.5" x14ac:dyDescent="0.3">
      <c r="A22" s="241" t="s">
        <v>133</v>
      </c>
      <c r="B22" s="244" t="s">
        <v>255</v>
      </c>
      <c r="C22" s="243">
        <v>5</v>
      </c>
      <c r="D22" s="243">
        <v>5</v>
      </c>
      <c r="E22" s="238"/>
      <c r="F22" s="233" t="s">
        <v>234</v>
      </c>
      <c r="G22" s="234" t="s">
        <v>235</v>
      </c>
    </row>
    <row r="23" spans="1:12" ht="13.5" x14ac:dyDescent="0.3">
      <c r="A23" s="241" t="s">
        <v>256</v>
      </c>
      <c r="B23" s="242" t="s">
        <v>237</v>
      </c>
      <c r="C23" s="243" t="s">
        <v>238</v>
      </c>
      <c r="D23" s="243" t="s">
        <v>238</v>
      </c>
      <c r="E23" s="238"/>
      <c r="F23" s="238"/>
      <c r="G23" s="234"/>
    </row>
    <row r="24" spans="1:12" ht="34.5" x14ac:dyDescent="0.3">
      <c r="A24" s="241" t="s">
        <v>135</v>
      </c>
      <c r="B24" s="244" t="s">
        <v>257</v>
      </c>
      <c r="C24" s="243">
        <v>5.5</v>
      </c>
      <c r="D24" s="243">
        <v>5</v>
      </c>
      <c r="E24" s="243">
        <v>6</v>
      </c>
      <c r="F24" s="233" t="s">
        <v>243</v>
      </c>
      <c r="G24" s="234" t="s">
        <v>235</v>
      </c>
    </row>
    <row r="25" spans="1:12" ht="13" x14ac:dyDescent="0.3">
      <c r="A25" s="241" t="s">
        <v>137</v>
      </c>
      <c r="B25" s="242"/>
      <c r="C25" s="243">
        <v>4.5</v>
      </c>
      <c r="D25" s="243">
        <v>4.5</v>
      </c>
      <c r="E25" s="243">
        <v>3</v>
      </c>
      <c r="F25" s="238"/>
      <c r="G25" s="234"/>
    </row>
    <row r="26" spans="1:12" ht="34.5" x14ac:dyDescent="0.3">
      <c r="A26" s="249" t="s">
        <v>138</v>
      </c>
      <c r="B26" s="250" t="s">
        <v>258</v>
      </c>
      <c r="C26" s="251">
        <v>5</v>
      </c>
      <c r="D26" s="251">
        <v>4</v>
      </c>
      <c r="E26" s="251">
        <v>6</v>
      </c>
      <c r="F26" s="239" t="s">
        <v>259</v>
      </c>
      <c r="G26" s="240" t="s">
        <v>235</v>
      </c>
    </row>
    <row r="28" spans="1:12" ht="13" x14ac:dyDescent="0.3">
      <c r="A28" s="49" t="s">
        <v>139</v>
      </c>
      <c r="B28" s="19"/>
      <c r="C28" s="19"/>
      <c r="D28" s="19"/>
      <c r="E28" s="19"/>
      <c r="F28" s="19"/>
    </row>
    <row r="29" spans="1:12" ht="13" x14ac:dyDescent="0.3">
      <c r="A29" s="369" t="s">
        <v>260</v>
      </c>
      <c r="B29" s="369"/>
      <c r="C29" s="369"/>
      <c r="D29" s="369"/>
      <c r="E29" s="369"/>
      <c r="F29" s="369"/>
      <c r="G29" s="369"/>
    </row>
    <row r="30" spans="1:12" customFormat="1" ht="14.5" x14ac:dyDescent="0.35">
      <c r="A30" s="369" t="s">
        <v>174</v>
      </c>
      <c r="B30" s="369"/>
      <c r="C30" s="369"/>
      <c r="D30" s="369"/>
      <c r="E30" s="369"/>
      <c r="F30" s="369"/>
      <c r="G30" s="369"/>
      <c r="H30" s="18"/>
      <c r="I30" s="18"/>
      <c r="J30" s="18"/>
      <c r="K30" s="30"/>
      <c r="L30" s="30"/>
    </row>
    <row r="31" spans="1:12" ht="13" x14ac:dyDescent="0.3">
      <c r="A31" s="369" t="s">
        <v>175</v>
      </c>
      <c r="B31" s="369"/>
      <c r="C31" s="369"/>
      <c r="D31" s="369"/>
      <c r="E31" s="369"/>
      <c r="F31" s="369"/>
      <c r="G31" s="369"/>
    </row>
  </sheetData>
  <sheetProtection algorithmName="SHA-512" hashValue="58UyrVk80Ihf4HAQywQV5jLSFKql9Xpd4+D9GxZf08/0s+9ak/YmzuHtRhagfSBnLM7vk594nkGJV0yg7hcAAA==" saltValue="I2aoX7neJV0n2zi+PEVsuA==" spinCount="100000" sheet="1" objects="1" scenarios="1"/>
  <sortState xmlns:xlrd2="http://schemas.microsoft.com/office/spreadsheetml/2017/richdata2" ref="I5:R24">
    <sortCondition ref="I5:I24"/>
  </sortState>
  <mergeCells count="5">
    <mergeCell ref="A31:G31"/>
    <mergeCell ref="A2:G2"/>
    <mergeCell ref="A1:G1"/>
    <mergeCell ref="A29:G29"/>
    <mergeCell ref="A30:G30"/>
  </mergeCells>
  <phoneticPr fontId="44"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B437A-EEBE-4CA4-9747-6327351B88B8}">
  <sheetPr codeName="Sheet13">
    <tabColor rgb="FF00C2CC"/>
  </sheetPr>
  <dimension ref="A1:A2"/>
  <sheetViews>
    <sheetView view="pageBreakPreview" topLeftCell="A2" zoomScaleNormal="63" zoomScaleSheetLayoutView="100" workbookViewId="0">
      <selection activeCell="A2" sqref="A2:XFD2"/>
    </sheetView>
  </sheetViews>
  <sheetFormatPr defaultColWidth="8.81640625" defaultRowHeight="14.5" x14ac:dyDescent="0.35"/>
  <cols>
    <col min="1" max="1" width="54" customWidth="1"/>
    <col min="2" max="6" width="8.81640625" customWidth="1"/>
  </cols>
  <sheetData>
    <row r="1" spans="1:1" ht="409.5" customHeight="1" x14ac:dyDescent="0.35">
      <c r="A1" t="e" vm="1">
        <v>#VALUE!</v>
      </c>
    </row>
    <row r="2" spans="1:1" ht="409.5" customHeight="1" x14ac:dyDescent="0.35">
      <c r="A2" t="e" vm="2">
        <v>#VALUE!</v>
      </c>
    </row>
  </sheetData>
  <sheetProtection algorithmName="SHA-512" hashValue="oz05wEFKNYr8iagD2mTg4F8ZXTzfj2P0FhRACN9LC3l4ubu9Vx6IH6Q0YmLXF/pPi2Ma+23tnjdOYYaCrbnmJg==" saltValue="yfpoQoPX0DK0GY25GbQpyA==" spinCount="100000" sheet="1" objects="1" scenarios="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5BB93-9461-453D-82D5-556514585873}">
  <sheetPr codeName="Sheet14">
    <tabColor rgb="FFD9F6F7"/>
  </sheetPr>
  <dimension ref="A1"/>
  <sheetViews>
    <sheetView view="pageBreakPreview" zoomScale="70" zoomScaleNormal="85" zoomScaleSheetLayoutView="70" workbookViewId="0"/>
  </sheetViews>
  <sheetFormatPr defaultColWidth="8.81640625" defaultRowHeight="14.5" x14ac:dyDescent="0.35"/>
  <cols>
    <col min="1" max="1" width="119.1796875" customWidth="1"/>
  </cols>
  <sheetData>
    <row r="1" ht="361.5" customHeight="1" x14ac:dyDescent="0.35"/>
  </sheetData>
  <sheetProtection algorithmName="SHA-512" hashValue="D2qioKh17kMO4euYMjcPODeQNyLq2ME11noAwxOhwBUVjcJpjIUfRpEXySmmmotuMJeBCqOicOwKevvF8xe7qg==" saltValue="cuN4HnEEouPdNK8URhdGog==" spinCount="100000" sheet="1" objects="1" scenarios="1"/>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D2BF0-F88A-4409-831B-A698214F6F52}">
  <sheetPr codeName="Sheet15">
    <tabColor rgb="FFD9F6F7"/>
  </sheetPr>
  <dimension ref="A1:R81"/>
  <sheetViews>
    <sheetView zoomScaleNormal="100" workbookViewId="0">
      <selection activeCell="L26" sqref="L26"/>
    </sheetView>
  </sheetViews>
  <sheetFormatPr defaultColWidth="8.81640625" defaultRowHeight="14.5" x14ac:dyDescent="0.35"/>
  <cols>
    <col min="1" max="1" width="11.81640625" customWidth="1"/>
    <col min="3" max="7" width="9.1796875" bestFit="1" customWidth="1"/>
    <col min="18" max="18" width="11.81640625" customWidth="1"/>
  </cols>
  <sheetData>
    <row r="1" spans="1:18" ht="14.5" customHeight="1" x14ac:dyDescent="0.35">
      <c r="A1" s="461" t="s">
        <v>261</v>
      </c>
      <c r="B1" s="461"/>
      <c r="C1" s="461"/>
      <c r="D1" s="461"/>
      <c r="E1" s="461"/>
      <c r="F1" s="461"/>
      <c r="G1" s="461"/>
      <c r="H1" s="461"/>
      <c r="I1" s="461"/>
      <c r="J1" s="461"/>
      <c r="K1" s="461"/>
      <c r="L1" s="461"/>
      <c r="M1" s="461"/>
      <c r="N1" s="461"/>
      <c r="O1" s="461"/>
      <c r="P1" s="461"/>
      <c r="Q1" s="461"/>
      <c r="R1" s="461"/>
    </row>
    <row r="2" spans="1:18" ht="14.5" customHeight="1" x14ac:dyDescent="0.35">
      <c r="A2" s="461"/>
      <c r="B2" s="461"/>
      <c r="C2" s="461"/>
      <c r="D2" s="461"/>
      <c r="E2" s="461"/>
      <c r="F2" s="461"/>
      <c r="G2" s="461"/>
      <c r="H2" s="461"/>
      <c r="I2" s="461"/>
      <c r="J2" s="461"/>
      <c r="K2" s="461"/>
      <c r="L2" s="461"/>
      <c r="M2" s="461"/>
      <c r="N2" s="461"/>
      <c r="O2" s="461"/>
      <c r="P2" s="461"/>
      <c r="Q2" s="461"/>
      <c r="R2" s="461"/>
    </row>
    <row r="3" spans="1:18" x14ac:dyDescent="0.35">
      <c r="A3" s="33"/>
      <c r="B3" s="33"/>
      <c r="C3" s="33"/>
      <c r="D3" s="33"/>
      <c r="E3" s="33"/>
      <c r="F3" s="33"/>
      <c r="G3" s="33"/>
      <c r="H3" s="33"/>
      <c r="I3" s="33"/>
      <c r="J3" s="33"/>
      <c r="K3" s="33"/>
      <c r="L3" s="33"/>
      <c r="M3" s="33"/>
      <c r="N3" s="34"/>
      <c r="O3" s="34"/>
      <c r="P3" s="34"/>
      <c r="Q3" s="34"/>
      <c r="R3" s="34"/>
    </row>
    <row r="4" spans="1:18" ht="14.5" customHeight="1" x14ac:dyDescent="0.35">
      <c r="A4" s="462" t="s">
        <v>262</v>
      </c>
      <c r="B4" s="463"/>
      <c r="C4" s="464"/>
      <c r="D4" s="85"/>
      <c r="E4" s="85"/>
      <c r="F4" s="462" t="s">
        <v>263</v>
      </c>
      <c r="G4" s="463"/>
      <c r="H4" s="463"/>
      <c r="I4" s="463"/>
      <c r="J4" s="463"/>
      <c r="K4" s="463"/>
      <c r="L4" s="463"/>
      <c r="M4" s="463"/>
      <c r="N4" s="463"/>
      <c r="O4" s="463"/>
      <c r="P4" s="463"/>
      <c r="Q4" s="463"/>
      <c r="R4" s="464"/>
    </row>
    <row r="5" spans="1:18" ht="14.5" customHeight="1" x14ac:dyDescent="0.35">
      <c r="A5" s="292"/>
      <c r="B5" s="293" t="s">
        <v>264</v>
      </c>
      <c r="C5" s="294" t="s">
        <v>265</v>
      </c>
      <c r="D5" s="85"/>
      <c r="E5" s="85"/>
      <c r="F5" s="454"/>
      <c r="G5" s="455"/>
      <c r="H5" s="456"/>
      <c r="I5" s="457" t="s">
        <v>266</v>
      </c>
      <c r="J5" s="458"/>
      <c r="K5" s="457" t="s">
        <v>267</v>
      </c>
      <c r="L5" s="458"/>
      <c r="M5" s="457" t="s">
        <v>268</v>
      </c>
      <c r="N5" s="458"/>
      <c r="O5" s="457" t="s">
        <v>269</v>
      </c>
      <c r="P5" s="458"/>
      <c r="Q5" s="457" t="s">
        <v>270</v>
      </c>
      <c r="R5" s="467"/>
    </row>
    <row r="6" spans="1:18" x14ac:dyDescent="0.35">
      <c r="A6" s="254"/>
      <c r="B6" s="255"/>
      <c r="C6" s="256"/>
      <c r="D6" s="85"/>
      <c r="E6" s="85"/>
      <c r="F6" s="465" t="s">
        <v>271</v>
      </c>
      <c r="G6" s="466"/>
      <c r="H6" s="466"/>
      <c r="I6" s="257" t="s">
        <v>272</v>
      </c>
      <c r="J6" s="257" t="s">
        <v>273</v>
      </c>
      <c r="K6" s="257" t="s">
        <v>272</v>
      </c>
      <c r="L6" s="257" t="s">
        <v>273</v>
      </c>
      <c r="M6" s="257" t="s">
        <v>272</v>
      </c>
      <c r="N6" s="257" t="s">
        <v>273</v>
      </c>
      <c r="O6" s="257" t="s">
        <v>272</v>
      </c>
      <c r="P6" s="257" t="s">
        <v>273</v>
      </c>
      <c r="Q6" s="257" t="s">
        <v>272</v>
      </c>
      <c r="R6" s="258" t="s">
        <v>273</v>
      </c>
    </row>
    <row r="7" spans="1:18" x14ac:dyDescent="0.35">
      <c r="A7" s="259" t="s">
        <v>96</v>
      </c>
      <c r="B7" s="260">
        <v>0.51900000000000002</v>
      </c>
      <c r="C7" s="261">
        <v>0.48099999999999998</v>
      </c>
      <c r="D7" s="85"/>
      <c r="E7" s="85"/>
      <c r="F7" s="459" t="s">
        <v>274</v>
      </c>
      <c r="G7" s="460"/>
      <c r="H7" s="460"/>
      <c r="I7" s="262">
        <v>0</v>
      </c>
      <c r="J7" s="262">
        <v>1</v>
      </c>
      <c r="K7" s="262">
        <v>0</v>
      </c>
      <c r="L7" s="262">
        <v>1</v>
      </c>
      <c r="M7" s="262">
        <v>0</v>
      </c>
      <c r="N7" s="262">
        <v>1</v>
      </c>
      <c r="O7" s="262">
        <v>0</v>
      </c>
      <c r="P7" s="262">
        <v>1</v>
      </c>
      <c r="Q7" s="262">
        <v>0</v>
      </c>
      <c r="R7" s="263">
        <v>1</v>
      </c>
    </row>
    <row r="8" spans="1:18" x14ac:dyDescent="0.35">
      <c r="A8" s="259"/>
      <c r="B8" s="264"/>
      <c r="C8" s="265"/>
      <c r="D8" s="85"/>
      <c r="E8" s="85"/>
      <c r="F8" s="459" t="s">
        <v>275</v>
      </c>
      <c r="G8" s="460"/>
      <c r="H8" s="460"/>
      <c r="I8" s="262">
        <v>0.5</v>
      </c>
      <c r="J8" s="262">
        <v>0.5</v>
      </c>
      <c r="K8" s="262">
        <v>0.5</v>
      </c>
      <c r="L8" s="262">
        <v>0.5</v>
      </c>
      <c r="M8" s="262">
        <v>0.66700000000000004</v>
      </c>
      <c r="N8" s="262">
        <v>0.33329999999999999</v>
      </c>
      <c r="O8" s="262">
        <v>0.5</v>
      </c>
      <c r="P8" s="262">
        <v>0.5</v>
      </c>
      <c r="Q8" s="262">
        <v>0.5</v>
      </c>
      <c r="R8" s="263">
        <v>0.5</v>
      </c>
    </row>
    <row r="9" spans="1:18" x14ac:dyDescent="0.35">
      <c r="A9" s="259" t="s">
        <v>148</v>
      </c>
      <c r="B9" s="260">
        <v>0.52729999999999999</v>
      </c>
      <c r="C9" s="261">
        <v>0.47270000000000001</v>
      </c>
      <c r="D9" s="85"/>
      <c r="E9" s="85"/>
      <c r="F9" s="459" t="s">
        <v>276</v>
      </c>
      <c r="G9" s="460"/>
      <c r="H9" s="460"/>
      <c r="I9" s="262">
        <v>0.5</v>
      </c>
      <c r="J9" s="262">
        <v>0.5</v>
      </c>
      <c r="K9" s="262">
        <v>0.5</v>
      </c>
      <c r="L9" s="262">
        <v>0.5</v>
      </c>
      <c r="M9" s="262">
        <v>0.375</v>
      </c>
      <c r="N9" s="262">
        <v>0.625</v>
      </c>
      <c r="O9" s="262">
        <v>0.42859999999999998</v>
      </c>
      <c r="P9" s="262">
        <v>0.57140000000000002</v>
      </c>
      <c r="Q9" s="262">
        <v>0.42859999999999998</v>
      </c>
      <c r="R9" s="263">
        <v>0.57140000000000002</v>
      </c>
    </row>
    <row r="10" spans="1:18" x14ac:dyDescent="0.35">
      <c r="A10" s="259"/>
      <c r="B10" s="260"/>
      <c r="C10" s="261"/>
      <c r="D10" s="85"/>
      <c r="E10" s="85"/>
      <c r="F10" s="459" t="s">
        <v>277</v>
      </c>
      <c r="G10" s="460"/>
      <c r="H10" s="460"/>
      <c r="I10" s="262">
        <v>0.44440000000000002</v>
      </c>
      <c r="J10" s="262">
        <v>0.55559999999999998</v>
      </c>
      <c r="K10" s="262">
        <v>0.4</v>
      </c>
      <c r="L10" s="262">
        <v>0.6</v>
      </c>
      <c r="M10" s="262">
        <v>0.37040000000000001</v>
      </c>
      <c r="N10" s="262">
        <v>0.62960000000000005</v>
      </c>
      <c r="O10" s="262">
        <v>0.30769999999999997</v>
      </c>
      <c r="P10" s="262">
        <v>0.69230000000000003</v>
      </c>
      <c r="Q10" s="262">
        <v>0.30769999999999997</v>
      </c>
      <c r="R10" s="263">
        <v>0.69230000000000003</v>
      </c>
    </row>
    <row r="11" spans="1:18" x14ac:dyDescent="0.35">
      <c r="A11" s="259" t="s">
        <v>268</v>
      </c>
      <c r="B11" s="260">
        <v>0.52339999999999998</v>
      </c>
      <c r="C11" s="261">
        <v>0.47660000000000002</v>
      </c>
      <c r="D11" s="85"/>
      <c r="E11" s="85"/>
      <c r="F11" s="459" t="s">
        <v>278</v>
      </c>
      <c r="G11" s="460"/>
      <c r="H11" s="460"/>
      <c r="I11" s="262">
        <v>0.46150000000000002</v>
      </c>
      <c r="J11" s="262">
        <v>0.53849999999999998</v>
      </c>
      <c r="K11" s="262">
        <v>0.42109999999999997</v>
      </c>
      <c r="L11" s="262">
        <v>0.57889999999999997</v>
      </c>
      <c r="M11" s="262">
        <v>0.35</v>
      </c>
      <c r="N11" s="262">
        <v>0.65</v>
      </c>
      <c r="O11" s="262">
        <v>0.46429999999999999</v>
      </c>
      <c r="P11" s="262">
        <v>0.53569999999999995</v>
      </c>
      <c r="Q11" s="262">
        <v>0.46429999999999999</v>
      </c>
      <c r="R11" s="263">
        <v>0.53569999999999995</v>
      </c>
    </row>
    <row r="12" spans="1:18" x14ac:dyDescent="0.35">
      <c r="A12" s="259"/>
      <c r="B12" s="264"/>
      <c r="C12" s="265"/>
      <c r="D12" s="85"/>
      <c r="E12" s="85"/>
      <c r="F12" s="459" t="s">
        <v>279</v>
      </c>
      <c r="G12" s="460"/>
      <c r="H12" s="460"/>
      <c r="I12" s="262">
        <v>0.6552</v>
      </c>
      <c r="J12" s="262">
        <v>0.3448</v>
      </c>
      <c r="K12" s="262">
        <v>0.6774</v>
      </c>
      <c r="L12" s="262">
        <v>0.3226</v>
      </c>
      <c r="M12" s="262">
        <v>0.68889999999999996</v>
      </c>
      <c r="N12" s="262">
        <v>0.31109999999999999</v>
      </c>
      <c r="O12" s="262">
        <v>0.67859999999999998</v>
      </c>
      <c r="P12" s="262">
        <v>0.32140000000000002</v>
      </c>
      <c r="Q12" s="262">
        <v>0.67859999999999998</v>
      </c>
      <c r="R12" s="263">
        <v>0.32140000000000002</v>
      </c>
    </row>
    <row r="13" spans="1:18" x14ac:dyDescent="0.35">
      <c r="A13" s="259" t="s">
        <v>269</v>
      </c>
      <c r="B13" s="260">
        <v>0.55020000000000002</v>
      </c>
      <c r="C13" s="261">
        <v>0.44979999999999998</v>
      </c>
      <c r="D13" s="85"/>
      <c r="E13" s="85"/>
      <c r="F13" s="459" t="s">
        <v>280</v>
      </c>
      <c r="G13" s="460"/>
      <c r="H13" s="460"/>
      <c r="I13" s="262">
        <v>0.6522</v>
      </c>
      <c r="J13" s="262">
        <v>0.3478</v>
      </c>
      <c r="K13" s="262">
        <v>0.70589999999999997</v>
      </c>
      <c r="L13" s="262">
        <v>0.29409999999999997</v>
      </c>
      <c r="M13" s="262">
        <v>0.83330000000000004</v>
      </c>
      <c r="N13" s="262">
        <v>0.16669999999999999</v>
      </c>
      <c r="O13" s="262">
        <v>0.86209999999999998</v>
      </c>
      <c r="P13" s="262">
        <v>0.13789999999999999</v>
      </c>
      <c r="Q13" s="262">
        <v>0.86209999999999998</v>
      </c>
      <c r="R13" s="263">
        <v>0.13789999999999999</v>
      </c>
    </row>
    <row r="14" spans="1:18" x14ac:dyDescent="0.35">
      <c r="A14" s="259"/>
      <c r="B14" s="264"/>
      <c r="C14" s="265"/>
      <c r="D14" s="85"/>
      <c r="E14" s="85"/>
      <c r="F14" s="459" t="s">
        <v>281</v>
      </c>
      <c r="G14" s="460"/>
      <c r="H14" s="460"/>
      <c r="I14" s="262">
        <v>0.1</v>
      </c>
      <c r="J14" s="262">
        <v>0.9</v>
      </c>
      <c r="K14" s="262">
        <v>0.1111</v>
      </c>
      <c r="L14" s="262">
        <v>0.88890000000000002</v>
      </c>
      <c r="M14" s="262">
        <v>0.17649999999999999</v>
      </c>
      <c r="N14" s="262">
        <v>0.82350000000000001</v>
      </c>
      <c r="O14" s="262">
        <v>0.16669999999999999</v>
      </c>
      <c r="P14" s="262">
        <v>0.83330000000000004</v>
      </c>
      <c r="Q14" s="262">
        <v>0.16669999999999999</v>
      </c>
      <c r="R14" s="263">
        <v>0.83330000000000004</v>
      </c>
    </row>
    <row r="15" spans="1:18" x14ac:dyDescent="0.35">
      <c r="A15" s="266" t="s">
        <v>270</v>
      </c>
      <c r="B15" s="267">
        <v>0.52</v>
      </c>
      <c r="C15" s="268">
        <v>0.48</v>
      </c>
      <c r="D15" s="85"/>
      <c r="E15" s="85"/>
      <c r="F15" s="450" t="s">
        <v>282</v>
      </c>
      <c r="G15" s="451"/>
      <c r="H15" s="451"/>
      <c r="I15" s="262">
        <v>0</v>
      </c>
      <c r="J15" s="262">
        <v>0</v>
      </c>
      <c r="K15" s="262">
        <v>0</v>
      </c>
      <c r="L15" s="262">
        <v>0</v>
      </c>
      <c r="M15" s="262">
        <v>0</v>
      </c>
      <c r="N15" s="262">
        <v>1</v>
      </c>
      <c r="O15" s="262">
        <v>0</v>
      </c>
      <c r="P15" s="262">
        <v>0</v>
      </c>
      <c r="Q15" s="262">
        <v>0</v>
      </c>
      <c r="R15" s="263">
        <v>0</v>
      </c>
    </row>
    <row r="16" spans="1:18" x14ac:dyDescent="0.35">
      <c r="A16" s="86"/>
      <c r="B16" s="85"/>
      <c r="C16" s="85"/>
      <c r="D16" s="85"/>
      <c r="E16" s="85"/>
      <c r="F16" s="452" t="s">
        <v>283</v>
      </c>
      <c r="G16" s="453"/>
      <c r="H16" s="453"/>
      <c r="I16" s="269">
        <v>0.51900000000000002</v>
      </c>
      <c r="J16" s="269">
        <v>0.48099999999999998</v>
      </c>
      <c r="K16" s="269">
        <v>0.52729999999999999</v>
      </c>
      <c r="L16" s="269">
        <v>0.47270000000000001</v>
      </c>
      <c r="M16" s="269">
        <v>0.52339999999999998</v>
      </c>
      <c r="N16" s="269">
        <v>0.47660000000000002</v>
      </c>
      <c r="O16" s="269">
        <v>0.55020000000000002</v>
      </c>
      <c r="P16" s="269">
        <v>0.44979999999999998</v>
      </c>
      <c r="Q16" s="269">
        <v>0.52</v>
      </c>
      <c r="R16" s="270">
        <v>0.48</v>
      </c>
    </row>
    <row r="17" spans="1:18" x14ac:dyDescent="0.35">
      <c r="A17" s="86"/>
      <c r="B17" s="262"/>
      <c r="C17" s="262"/>
      <c r="D17" s="85"/>
      <c r="E17" s="85"/>
      <c r="F17" s="85"/>
      <c r="G17" s="87"/>
      <c r="H17" s="87"/>
      <c r="I17" s="87"/>
      <c r="J17" s="87"/>
      <c r="K17" s="87"/>
      <c r="L17" s="87"/>
      <c r="M17" s="87"/>
      <c r="N17" s="87"/>
      <c r="O17" s="87"/>
      <c r="P17" s="87"/>
      <c r="Q17" s="87"/>
      <c r="R17" s="87"/>
    </row>
    <row r="18" spans="1:18" x14ac:dyDescent="0.35">
      <c r="A18" s="85"/>
      <c r="B18" s="85"/>
      <c r="C18" s="85"/>
      <c r="D18" s="85"/>
      <c r="E18" s="85"/>
      <c r="F18" s="85"/>
      <c r="G18" s="85"/>
      <c r="H18" s="85"/>
      <c r="I18" s="85"/>
      <c r="J18" s="85"/>
      <c r="K18" s="85"/>
      <c r="L18" s="85"/>
      <c r="M18" s="85"/>
      <c r="N18" s="87"/>
      <c r="O18" s="87"/>
      <c r="P18" s="87"/>
      <c r="Q18" s="87"/>
      <c r="R18" s="87"/>
    </row>
    <row r="19" spans="1:18" x14ac:dyDescent="0.35">
      <c r="A19" s="85"/>
      <c r="B19" s="85"/>
      <c r="C19" s="85"/>
      <c r="D19" s="85"/>
      <c r="E19" s="85"/>
      <c r="F19" s="85"/>
      <c r="G19" s="85"/>
      <c r="H19" s="85"/>
      <c r="I19" s="85"/>
      <c r="J19" s="85"/>
      <c r="K19" s="85"/>
      <c r="L19" s="85"/>
      <c r="M19" s="85"/>
      <c r="N19" s="87"/>
      <c r="O19" s="87"/>
      <c r="P19" s="87"/>
      <c r="Q19" s="87"/>
      <c r="R19" s="87"/>
    </row>
    <row r="20" spans="1:18" ht="14.5" customHeight="1" x14ac:dyDescent="0.35">
      <c r="A20" s="472" t="s">
        <v>284</v>
      </c>
      <c r="B20" s="473"/>
      <c r="C20" s="473"/>
      <c r="D20" s="473"/>
      <c r="E20" s="473"/>
      <c r="F20" s="473"/>
      <c r="G20" s="474"/>
      <c r="H20" s="88"/>
      <c r="I20" s="85"/>
      <c r="J20" s="48"/>
      <c r="K20" s="472" t="s">
        <v>285</v>
      </c>
      <c r="L20" s="473"/>
      <c r="M20" s="473"/>
      <c r="N20" s="474"/>
      <c r="O20" s="87"/>
      <c r="P20" s="87"/>
      <c r="Q20" s="87"/>
      <c r="R20" s="87"/>
    </row>
    <row r="21" spans="1:18" ht="14.5" customHeight="1" x14ac:dyDescent="0.35">
      <c r="A21" s="468" t="s">
        <v>286</v>
      </c>
      <c r="B21" s="469"/>
      <c r="C21" s="295" t="s">
        <v>96</v>
      </c>
      <c r="D21" s="295" t="s">
        <v>148</v>
      </c>
      <c r="E21" s="295" t="s">
        <v>147</v>
      </c>
      <c r="F21" s="295" t="s">
        <v>287</v>
      </c>
      <c r="G21" s="295" t="s">
        <v>288</v>
      </c>
      <c r="H21" s="271"/>
      <c r="I21" s="85"/>
      <c r="J21" s="48"/>
      <c r="K21" s="272"/>
      <c r="L21" s="296" t="s">
        <v>289</v>
      </c>
      <c r="M21" s="296" t="s">
        <v>290</v>
      </c>
      <c r="N21" s="297" t="s">
        <v>291</v>
      </c>
      <c r="O21" s="87"/>
      <c r="P21" s="87"/>
      <c r="Q21" s="87"/>
      <c r="R21" s="87"/>
    </row>
    <row r="22" spans="1:18" x14ac:dyDescent="0.35">
      <c r="A22" s="470" t="s">
        <v>292</v>
      </c>
      <c r="B22" s="471"/>
      <c r="C22" s="262">
        <v>3.7999999999999999E-2</v>
      </c>
      <c r="D22" s="262">
        <v>3.6400000000000002E-2</v>
      </c>
      <c r="E22" s="262">
        <v>4.6800000000000001E-2</v>
      </c>
      <c r="F22" s="262">
        <v>2.6200000000000001E-2</v>
      </c>
      <c r="G22" s="263">
        <v>3.56E-2</v>
      </c>
      <c r="H22" s="262"/>
      <c r="I22" s="85"/>
      <c r="J22" s="48"/>
      <c r="K22" s="273" t="s">
        <v>96</v>
      </c>
      <c r="L22" s="85">
        <v>208</v>
      </c>
      <c r="M22" s="85">
        <v>18</v>
      </c>
      <c r="N22" s="274">
        <v>11</v>
      </c>
      <c r="O22" s="87"/>
      <c r="P22" s="87"/>
      <c r="Q22" s="87"/>
      <c r="R22" s="87"/>
    </row>
    <row r="23" spans="1:18" x14ac:dyDescent="0.35">
      <c r="A23" s="459" t="s">
        <v>293</v>
      </c>
      <c r="B23" s="460"/>
      <c r="C23" s="262">
        <v>0.25740000000000002</v>
      </c>
      <c r="D23" s="262">
        <v>0.3</v>
      </c>
      <c r="E23" s="262">
        <v>0.2298</v>
      </c>
      <c r="F23" s="262">
        <v>0.23580000000000001</v>
      </c>
      <c r="G23" s="263">
        <v>0.25779999999999997</v>
      </c>
      <c r="H23" s="262"/>
      <c r="I23" s="85"/>
      <c r="J23" s="48"/>
      <c r="K23" s="273" t="s">
        <v>148</v>
      </c>
      <c r="L23" s="85">
        <v>188</v>
      </c>
      <c r="M23" s="85">
        <v>21</v>
      </c>
      <c r="N23" s="274">
        <v>11</v>
      </c>
      <c r="O23" s="87"/>
      <c r="P23" s="87"/>
      <c r="Q23" s="87"/>
      <c r="R23" s="87"/>
    </row>
    <row r="24" spans="1:18" x14ac:dyDescent="0.35">
      <c r="A24" s="459" t="s">
        <v>294</v>
      </c>
      <c r="B24" s="460"/>
      <c r="C24" s="262">
        <v>0.39660000000000001</v>
      </c>
      <c r="D24" s="262">
        <v>0.35</v>
      </c>
      <c r="E24" s="262">
        <v>0.39150000000000001</v>
      </c>
      <c r="F24" s="262">
        <v>0.3755</v>
      </c>
      <c r="G24" s="263">
        <v>0.37330000000000002</v>
      </c>
      <c r="H24" s="262"/>
      <c r="I24" s="85"/>
      <c r="J24" s="48"/>
      <c r="K24" s="273" t="s">
        <v>147</v>
      </c>
      <c r="L24" s="85">
        <v>202</v>
      </c>
      <c r="M24" s="85">
        <v>24</v>
      </c>
      <c r="N24" s="274">
        <v>9</v>
      </c>
      <c r="O24" s="87"/>
      <c r="P24" s="87"/>
      <c r="Q24" s="87"/>
      <c r="R24" s="87"/>
    </row>
    <row r="25" spans="1:18" x14ac:dyDescent="0.35">
      <c r="A25" s="459" t="s">
        <v>295</v>
      </c>
      <c r="B25" s="460"/>
      <c r="C25" s="262">
        <v>0.12659999999999999</v>
      </c>
      <c r="D25" s="262">
        <v>0.1227</v>
      </c>
      <c r="E25" s="262">
        <v>0.13619999999999999</v>
      </c>
      <c r="F25" s="262">
        <v>0.17899999999999999</v>
      </c>
      <c r="G25" s="263">
        <v>0.14219999999999999</v>
      </c>
      <c r="H25" s="262"/>
      <c r="I25" s="85"/>
      <c r="J25" s="48"/>
      <c r="K25" s="273" t="s">
        <v>287</v>
      </c>
      <c r="L25" s="85">
        <v>192</v>
      </c>
      <c r="M25" s="85">
        <v>28</v>
      </c>
      <c r="N25" s="274">
        <v>9</v>
      </c>
      <c r="O25" s="87"/>
      <c r="P25" s="87"/>
      <c r="Q25" s="87"/>
      <c r="R25" s="87"/>
    </row>
    <row r="26" spans="1:18" x14ac:dyDescent="0.35">
      <c r="A26" s="450" t="s">
        <v>296</v>
      </c>
      <c r="B26" s="451"/>
      <c r="C26" s="262">
        <v>0.18140000000000001</v>
      </c>
      <c r="D26" s="262">
        <v>0.19089999999999999</v>
      </c>
      <c r="E26" s="262">
        <v>0.19570000000000001</v>
      </c>
      <c r="F26" s="262">
        <v>0.1835</v>
      </c>
      <c r="G26" s="263">
        <v>0.19109999999999999</v>
      </c>
      <c r="H26" s="262"/>
      <c r="I26" s="85"/>
      <c r="J26" s="48"/>
      <c r="K26" s="275" t="s">
        <v>288</v>
      </c>
      <c r="L26" s="276">
        <v>193</v>
      </c>
      <c r="M26" s="276">
        <v>24</v>
      </c>
      <c r="N26" s="277">
        <v>8</v>
      </c>
      <c r="O26" s="87"/>
      <c r="P26" s="87"/>
      <c r="Q26" s="87"/>
      <c r="R26" s="87"/>
    </row>
    <row r="27" spans="1:18" x14ac:dyDescent="0.35">
      <c r="A27" s="452" t="s">
        <v>283</v>
      </c>
      <c r="B27" s="453"/>
      <c r="C27" s="269">
        <v>1</v>
      </c>
      <c r="D27" s="269">
        <v>1</v>
      </c>
      <c r="E27" s="269">
        <v>1</v>
      </c>
      <c r="F27" s="269">
        <v>1</v>
      </c>
      <c r="G27" s="270">
        <v>1</v>
      </c>
      <c r="H27" s="278"/>
      <c r="I27" s="85"/>
      <c r="J27" s="48"/>
      <c r="K27" s="86"/>
      <c r="L27" s="85"/>
      <c r="M27" s="85"/>
      <c r="N27" s="85"/>
      <c r="O27" s="87"/>
      <c r="P27" s="87"/>
      <c r="Q27" s="87"/>
      <c r="R27" s="87"/>
    </row>
    <row r="28" spans="1:18" x14ac:dyDescent="0.35">
      <c r="A28" s="87"/>
      <c r="B28" s="87"/>
      <c r="C28" s="87"/>
      <c r="D28" s="87"/>
      <c r="E28" s="87"/>
      <c r="F28" s="87"/>
      <c r="G28" s="87"/>
      <c r="H28" s="87"/>
      <c r="I28" s="87"/>
      <c r="J28" s="87"/>
      <c r="K28" s="87"/>
      <c r="L28" s="87"/>
      <c r="M28" s="87"/>
      <c r="N28" s="87"/>
      <c r="O28" s="87"/>
      <c r="P28" s="87"/>
      <c r="Q28" s="87"/>
      <c r="R28" s="87"/>
    </row>
    <row r="29" spans="1:18" x14ac:dyDescent="0.35">
      <c r="A29" s="87"/>
      <c r="B29" s="87"/>
      <c r="C29" s="87"/>
      <c r="D29" s="87"/>
      <c r="E29" s="87"/>
      <c r="F29" s="87"/>
      <c r="G29" s="87"/>
      <c r="H29" s="87"/>
      <c r="I29" s="87"/>
      <c r="J29" s="87"/>
      <c r="K29" s="87"/>
      <c r="L29" s="87"/>
      <c r="M29" s="87"/>
      <c r="N29" s="87"/>
      <c r="O29" s="87"/>
      <c r="P29" s="87"/>
      <c r="Q29" s="87"/>
      <c r="R29" s="87"/>
    </row>
    <row r="30" spans="1:18" x14ac:dyDescent="0.35">
      <c r="A30" s="87"/>
      <c r="B30" s="87"/>
      <c r="C30" s="87"/>
      <c r="D30" s="87"/>
      <c r="E30" s="87"/>
      <c r="F30" s="87"/>
      <c r="G30" s="87"/>
      <c r="H30" s="87"/>
      <c r="I30" s="87"/>
      <c r="J30" s="87"/>
      <c r="K30" s="87"/>
      <c r="L30" s="87"/>
      <c r="M30" s="87"/>
      <c r="N30" s="87"/>
      <c r="O30" s="87"/>
      <c r="P30" s="87"/>
      <c r="Q30" s="87"/>
      <c r="R30" s="87"/>
    </row>
    <row r="31" spans="1:18" ht="14.5" customHeight="1" x14ac:dyDescent="0.35">
      <c r="A31" s="462" t="s">
        <v>297</v>
      </c>
      <c r="B31" s="463"/>
      <c r="C31" s="463"/>
      <c r="D31" s="463"/>
      <c r="E31" s="463"/>
      <c r="F31" s="463"/>
      <c r="G31" s="464"/>
      <c r="H31" s="85"/>
      <c r="I31" s="85"/>
      <c r="J31" s="472" t="s">
        <v>298</v>
      </c>
      <c r="K31" s="473"/>
      <c r="L31" s="473"/>
      <c r="M31" s="474"/>
      <c r="N31" s="87"/>
      <c r="O31" s="87"/>
      <c r="P31" s="87"/>
      <c r="Q31" s="87"/>
      <c r="R31" s="87"/>
    </row>
    <row r="32" spans="1:18" ht="14.5" customHeight="1" x14ac:dyDescent="0.35">
      <c r="A32" s="468" t="s">
        <v>299</v>
      </c>
      <c r="B32" s="469"/>
      <c r="C32" s="295" t="s">
        <v>264</v>
      </c>
      <c r="D32" s="295" t="s">
        <v>272</v>
      </c>
      <c r="E32" s="295" t="s">
        <v>300</v>
      </c>
      <c r="F32" s="295" t="s">
        <v>273</v>
      </c>
      <c r="G32" s="298" t="s">
        <v>301</v>
      </c>
      <c r="H32" s="85"/>
      <c r="I32" s="85"/>
      <c r="J32" s="478" t="s">
        <v>96</v>
      </c>
      <c r="K32" s="479"/>
      <c r="L32" s="480">
        <v>5.38</v>
      </c>
      <c r="M32" s="475"/>
      <c r="N32" s="87"/>
      <c r="O32" s="87"/>
      <c r="P32" s="87"/>
      <c r="Q32" s="87"/>
      <c r="R32" s="87"/>
    </row>
    <row r="33" spans="1:18" ht="14.5" customHeight="1" x14ac:dyDescent="0.35">
      <c r="A33" s="470" t="s">
        <v>302</v>
      </c>
      <c r="B33" s="471"/>
      <c r="C33" s="85">
        <v>101</v>
      </c>
      <c r="D33" s="262">
        <f>C33/G33</f>
        <v>0.48557692307692307</v>
      </c>
      <c r="E33" s="85">
        <v>107</v>
      </c>
      <c r="F33" s="262">
        <f>E33/G33</f>
        <v>0.51442307692307687</v>
      </c>
      <c r="G33" s="274">
        <f>C33+E33</f>
        <v>208</v>
      </c>
      <c r="H33" s="85"/>
      <c r="I33" s="85"/>
      <c r="J33" s="478" t="s">
        <v>148</v>
      </c>
      <c r="K33" s="479"/>
      <c r="L33" s="480">
        <v>5.18</v>
      </c>
      <c r="M33" s="475"/>
      <c r="N33" s="87"/>
      <c r="O33" s="87"/>
      <c r="P33" s="87"/>
      <c r="Q33" s="87"/>
      <c r="R33" s="87"/>
    </row>
    <row r="34" spans="1:18" ht="14.5" customHeight="1" x14ac:dyDescent="0.35">
      <c r="A34" s="459" t="s">
        <v>303</v>
      </c>
      <c r="B34" s="460"/>
      <c r="C34" s="85">
        <v>17</v>
      </c>
      <c r="D34" s="262">
        <f t="shared" ref="D34:D35" si="0">C34/G34</f>
        <v>0.94444444444444442</v>
      </c>
      <c r="E34" s="85">
        <v>1</v>
      </c>
      <c r="F34" s="262">
        <f t="shared" ref="F34:F35" si="1">E34/G34</f>
        <v>5.5555555555555552E-2</v>
      </c>
      <c r="G34" s="274">
        <f t="shared" ref="G34:G35" si="2">C34+E34</f>
        <v>18</v>
      </c>
      <c r="H34" s="85"/>
      <c r="I34" s="85"/>
      <c r="J34" s="478" t="s">
        <v>147</v>
      </c>
      <c r="K34" s="479"/>
      <c r="L34" s="480">
        <v>5.62</v>
      </c>
      <c r="M34" s="475"/>
      <c r="N34" s="87"/>
      <c r="O34" s="87"/>
      <c r="P34" s="87"/>
      <c r="Q34" s="87"/>
      <c r="R34" s="87"/>
    </row>
    <row r="35" spans="1:18" ht="14.5" customHeight="1" x14ac:dyDescent="0.35">
      <c r="A35" s="450" t="s">
        <v>304</v>
      </c>
      <c r="B35" s="451"/>
      <c r="C35" s="85">
        <v>5</v>
      </c>
      <c r="D35" s="262">
        <f t="shared" si="0"/>
        <v>0.45454545454545453</v>
      </c>
      <c r="E35" s="85">
        <v>6</v>
      </c>
      <c r="F35" s="262">
        <f t="shared" si="1"/>
        <v>0.54545454545454541</v>
      </c>
      <c r="G35" s="274">
        <f t="shared" si="2"/>
        <v>11</v>
      </c>
      <c r="H35" s="85"/>
      <c r="I35" s="85"/>
      <c r="J35" s="478" t="s">
        <v>287</v>
      </c>
      <c r="K35" s="479"/>
      <c r="L35" s="480">
        <v>7.56</v>
      </c>
      <c r="M35" s="475"/>
      <c r="N35" s="87"/>
      <c r="O35" s="87"/>
      <c r="P35" s="87"/>
      <c r="Q35" s="87"/>
      <c r="R35" s="87"/>
    </row>
    <row r="36" spans="1:18" ht="14.5" customHeight="1" x14ac:dyDescent="0.35">
      <c r="A36" s="452" t="s">
        <v>301</v>
      </c>
      <c r="B36" s="453"/>
      <c r="C36" s="279">
        <f>SUM(C33:C35)</f>
        <v>123</v>
      </c>
      <c r="D36" s="269">
        <f>C36/G36</f>
        <v>0.51898734177215189</v>
      </c>
      <c r="E36" s="279">
        <f>SUM(E33:E35)</f>
        <v>114</v>
      </c>
      <c r="F36" s="269">
        <f>E36/G36</f>
        <v>0.48101265822784811</v>
      </c>
      <c r="G36" s="280">
        <f>SUM(G33:G35)</f>
        <v>237</v>
      </c>
      <c r="H36" s="85"/>
      <c r="I36" s="85"/>
      <c r="J36" s="487" t="s">
        <v>288</v>
      </c>
      <c r="K36" s="488"/>
      <c r="L36" s="489">
        <v>6.02</v>
      </c>
      <c r="M36" s="490"/>
      <c r="N36" s="87"/>
      <c r="O36" s="87"/>
      <c r="P36" s="87"/>
      <c r="Q36" s="87"/>
      <c r="R36" s="87"/>
    </row>
    <row r="37" spans="1:18" x14ac:dyDescent="0.35">
      <c r="A37" s="87"/>
      <c r="B37" s="87"/>
      <c r="C37" s="87"/>
      <c r="D37" s="87"/>
      <c r="E37" s="87"/>
      <c r="F37" s="87"/>
      <c r="G37" s="87"/>
      <c r="H37" s="87"/>
      <c r="I37" s="87"/>
      <c r="J37" s="491"/>
      <c r="K37" s="491"/>
      <c r="L37" s="460"/>
      <c r="M37" s="460"/>
      <c r="N37" s="87"/>
      <c r="O37" s="87"/>
      <c r="P37" s="87"/>
      <c r="Q37" s="87"/>
      <c r="R37" s="87"/>
    </row>
    <row r="38" spans="1:18" x14ac:dyDescent="0.35">
      <c r="A38" s="87"/>
      <c r="B38" s="87"/>
      <c r="C38" s="87"/>
      <c r="D38" s="87"/>
      <c r="E38" s="87"/>
      <c r="F38" s="87"/>
      <c r="G38" s="87"/>
      <c r="H38" s="87"/>
      <c r="I38" s="87"/>
      <c r="J38" s="87"/>
      <c r="K38" s="87"/>
      <c r="L38" s="87"/>
      <c r="M38" s="85"/>
      <c r="N38" s="87"/>
      <c r="O38" s="87"/>
      <c r="P38" s="87"/>
      <c r="Q38" s="87"/>
      <c r="R38" s="87"/>
    </row>
    <row r="39" spans="1:18" x14ac:dyDescent="0.35">
      <c r="A39" s="87"/>
      <c r="B39" s="87"/>
      <c r="C39" s="87"/>
      <c r="D39" s="87"/>
      <c r="E39" s="87"/>
      <c r="F39" s="87"/>
      <c r="G39" s="87"/>
      <c r="H39" s="87"/>
      <c r="I39" s="87"/>
      <c r="J39" s="87"/>
      <c r="K39" s="87"/>
      <c r="L39" s="87"/>
      <c r="M39" s="85"/>
      <c r="N39" s="87"/>
      <c r="O39" s="87"/>
      <c r="P39" s="87"/>
      <c r="Q39" s="87"/>
      <c r="R39" s="87"/>
    </row>
    <row r="40" spans="1:18" ht="14.5" customHeight="1" x14ac:dyDescent="0.35">
      <c r="A40" s="472" t="s">
        <v>305</v>
      </c>
      <c r="B40" s="473"/>
      <c r="C40" s="473"/>
      <c r="D40" s="473"/>
      <c r="E40" s="473"/>
      <c r="F40" s="473"/>
      <c r="G40" s="473"/>
      <c r="H40" s="473"/>
      <c r="I40" s="473"/>
      <c r="J40" s="473"/>
      <c r="K40" s="473"/>
      <c r="L40" s="473"/>
      <c r="M40" s="474"/>
      <c r="N40" s="87"/>
      <c r="O40" s="87"/>
      <c r="P40" s="87"/>
      <c r="Q40" s="87"/>
      <c r="R40" s="87"/>
    </row>
    <row r="41" spans="1:18" x14ac:dyDescent="0.35">
      <c r="A41" s="272"/>
      <c r="B41" s="86" t="s">
        <v>306</v>
      </c>
      <c r="C41" s="460"/>
      <c r="D41" s="460"/>
      <c r="E41" s="460"/>
      <c r="F41" s="460"/>
      <c r="G41" s="460"/>
      <c r="H41" s="460"/>
      <c r="I41" s="460"/>
      <c r="J41" s="460"/>
      <c r="K41" s="460"/>
      <c r="L41" s="460"/>
      <c r="M41" s="475"/>
      <c r="N41" s="87"/>
      <c r="O41" s="87"/>
      <c r="P41" s="87"/>
      <c r="Q41" s="87"/>
      <c r="R41" s="87"/>
    </row>
    <row r="42" spans="1:18" x14ac:dyDescent="0.35">
      <c r="A42" s="273" t="s">
        <v>96</v>
      </c>
      <c r="B42" s="281">
        <v>0.92300000000000004</v>
      </c>
      <c r="C42" s="476" t="s">
        <v>307</v>
      </c>
      <c r="D42" s="476"/>
      <c r="E42" s="476"/>
      <c r="F42" s="476"/>
      <c r="G42" s="476"/>
      <c r="H42" s="476"/>
      <c r="I42" s="476"/>
      <c r="J42" s="476"/>
      <c r="K42" s="476"/>
      <c r="L42" s="476"/>
      <c r="M42" s="477"/>
      <c r="N42" s="87"/>
      <c r="O42" s="87"/>
      <c r="P42" s="87"/>
      <c r="Q42" s="87"/>
      <c r="R42" s="87"/>
    </row>
    <row r="43" spans="1:18" x14ac:dyDescent="0.35">
      <c r="A43" s="273" t="s">
        <v>148</v>
      </c>
      <c r="B43" s="281">
        <v>1</v>
      </c>
      <c r="C43" s="476"/>
      <c r="D43" s="476"/>
      <c r="E43" s="476"/>
      <c r="F43" s="476"/>
      <c r="G43" s="476"/>
      <c r="H43" s="476"/>
      <c r="I43" s="476"/>
      <c r="J43" s="476"/>
      <c r="K43" s="476"/>
      <c r="L43" s="476"/>
      <c r="M43" s="477"/>
      <c r="N43" s="87"/>
      <c r="O43" s="87"/>
      <c r="P43" s="87"/>
      <c r="Q43" s="87"/>
      <c r="R43" s="87"/>
    </row>
    <row r="44" spans="1:18" x14ac:dyDescent="0.35">
      <c r="A44" s="273" t="s">
        <v>147</v>
      </c>
      <c r="B44" s="281">
        <v>0.67</v>
      </c>
      <c r="C44" s="331" t="s">
        <v>308</v>
      </c>
      <c r="D44" s="331"/>
      <c r="E44" s="331"/>
      <c r="F44" s="331"/>
      <c r="G44" s="331"/>
      <c r="H44" s="331"/>
      <c r="I44" s="331"/>
      <c r="J44" s="331"/>
      <c r="K44" s="331"/>
      <c r="L44" s="331"/>
      <c r="M44" s="332"/>
      <c r="N44" s="87"/>
      <c r="O44" s="87"/>
      <c r="P44" s="87"/>
      <c r="Q44" s="87"/>
      <c r="R44" s="87"/>
    </row>
    <row r="45" spans="1:18" x14ac:dyDescent="0.35">
      <c r="A45" s="273" t="s">
        <v>287</v>
      </c>
      <c r="B45" s="281">
        <v>0.75</v>
      </c>
      <c r="C45" s="331" t="s">
        <v>309</v>
      </c>
      <c r="D45" s="331"/>
      <c r="E45" s="331"/>
      <c r="F45" s="331"/>
      <c r="G45" s="331"/>
      <c r="H45" s="331"/>
      <c r="I45" s="331"/>
      <c r="J45" s="331"/>
      <c r="K45" s="331"/>
      <c r="L45" s="331"/>
      <c r="M45" s="332"/>
      <c r="N45" s="87"/>
      <c r="O45" s="87"/>
      <c r="P45" s="87"/>
      <c r="Q45" s="87"/>
      <c r="R45" s="87"/>
    </row>
    <row r="46" spans="1:18" x14ac:dyDescent="0.35">
      <c r="A46" s="275" t="s">
        <v>270</v>
      </c>
      <c r="B46" s="282">
        <v>1</v>
      </c>
      <c r="C46" s="283"/>
      <c r="D46" s="283"/>
      <c r="E46" s="283"/>
      <c r="F46" s="283"/>
      <c r="G46" s="283"/>
      <c r="H46" s="283"/>
      <c r="I46" s="283"/>
      <c r="J46" s="283"/>
      <c r="K46" s="283"/>
      <c r="L46" s="283"/>
      <c r="M46" s="284"/>
      <c r="N46" s="87"/>
      <c r="O46" s="87"/>
      <c r="P46" s="87"/>
      <c r="Q46" s="87"/>
      <c r="R46" s="87"/>
    </row>
    <row r="47" spans="1:18" x14ac:dyDescent="0.35">
      <c r="A47" s="85"/>
      <c r="B47" s="85"/>
      <c r="C47" s="85"/>
      <c r="D47" s="85"/>
      <c r="E47" s="85"/>
      <c r="F47" s="85"/>
      <c r="G47" s="85"/>
      <c r="H47" s="85"/>
      <c r="I47" s="85"/>
      <c r="J47" s="85"/>
      <c r="K47" s="85"/>
      <c r="L47" s="85"/>
      <c r="M47" s="85"/>
      <c r="N47" s="87"/>
      <c r="O47" s="87"/>
      <c r="P47" s="87"/>
      <c r="Q47" s="87"/>
      <c r="R47" s="87"/>
    </row>
    <row r="48" spans="1:18" x14ac:dyDescent="0.35">
      <c r="A48" s="85"/>
      <c r="B48" s="85"/>
      <c r="C48" s="85"/>
      <c r="D48" s="85"/>
      <c r="E48" s="85"/>
      <c r="F48" s="85"/>
      <c r="G48" s="85"/>
      <c r="H48" s="85"/>
      <c r="I48" s="85"/>
      <c r="J48" s="85"/>
      <c r="K48" s="85"/>
      <c r="L48" s="85"/>
      <c r="M48" s="85"/>
      <c r="N48" s="87"/>
      <c r="O48" s="87"/>
      <c r="P48" s="87"/>
      <c r="Q48" s="87"/>
      <c r="R48" s="87"/>
    </row>
    <row r="49" spans="1:18" x14ac:dyDescent="0.35">
      <c r="A49" s="85"/>
      <c r="B49" s="85"/>
      <c r="C49" s="85"/>
      <c r="D49" s="85"/>
      <c r="E49" s="85"/>
      <c r="F49" s="85"/>
      <c r="G49" s="85"/>
      <c r="H49" s="85"/>
      <c r="I49" s="85"/>
      <c r="J49" s="85"/>
      <c r="K49" s="85"/>
      <c r="L49" s="85"/>
      <c r="M49" s="85"/>
      <c r="N49" s="87"/>
      <c r="O49" s="87"/>
      <c r="P49" s="87"/>
      <c r="Q49" s="87"/>
      <c r="R49" s="87"/>
    </row>
    <row r="50" spans="1:18" ht="14.5" customHeight="1" x14ac:dyDescent="0.35">
      <c r="A50" s="472" t="s">
        <v>310</v>
      </c>
      <c r="B50" s="473"/>
      <c r="C50" s="473"/>
      <c r="D50" s="473"/>
      <c r="E50" s="473"/>
      <c r="F50" s="474"/>
      <c r="G50" s="88"/>
      <c r="H50" s="85"/>
      <c r="I50" s="85"/>
      <c r="J50" s="85"/>
      <c r="K50" s="85"/>
      <c r="L50" s="85"/>
      <c r="M50" s="85"/>
      <c r="N50" s="87"/>
      <c r="O50" s="87"/>
      <c r="P50" s="87"/>
      <c r="Q50" s="87"/>
      <c r="R50" s="87"/>
    </row>
    <row r="51" spans="1:18" ht="14.5" customHeight="1" x14ac:dyDescent="0.35">
      <c r="A51" s="272"/>
      <c r="B51" s="295" t="s">
        <v>96</v>
      </c>
      <c r="C51" s="295" t="s">
        <v>148</v>
      </c>
      <c r="D51" s="295" t="s">
        <v>147</v>
      </c>
      <c r="E51" s="295" t="s">
        <v>287</v>
      </c>
      <c r="F51" s="295" t="s">
        <v>288</v>
      </c>
      <c r="G51" s="271"/>
      <c r="H51" s="85"/>
      <c r="I51" s="85"/>
      <c r="J51" s="85"/>
      <c r="K51" s="85"/>
      <c r="L51" s="85"/>
      <c r="M51" s="85"/>
      <c r="N51" s="87"/>
      <c r="O51" s="87"/>
      <c r="P51" s="87"/>
      <c r="Q51" s="87"/>
      <c r="R51" s="87"/>
    </row>
    <row r="52" spans="1:18" x14ac:dyDescent="0.35">
      <c r="A52" s="273" t="s">
        <v>311</v>
      </c>
      <c r="B52" s="262">
        <v>4.7399999999999998E-2</v>
      </c>
      <c r="C52" s="262">
        <v>0.15740000000000001</v>
      </c>
      <c r="D52" s="262">
        <v>0.1938</v>
      </c>
      <c r="E52" s="262">
        <v>0.16320000000000001</v>
      </c>
      <c r="F52" s="263">
        <v>8.7300000000000003E-2</v>
      </c>
      <c r="G52" s="262"/>
      <c r="H52" s="85"/>
      <c r="I52" s="85"/>
      <c r="J52" s="85"/>
      <c r="K52" s="85"/>
      <c r="L52" s="85"/>
      <c r="M52" s="85"/>
      <c r="N52" s="87"/>
      <c r="O52" s="87"/>
      <c r="P52" s="87"/>
      <c r="Q52" s="87"/>
      <c r="R52" s="87"/>
    </row>
    <row r="53" spans="1:18" x14ac:dyDescent="0.35">
      <c r="A53" s="275" t="s">
        <v>312</v>
      </c>
      <c r="B53" s="285">
        <v>0.15079999999999999</v>
      </c>
      <c r="C53" s="285">
        <v>0.34179999999999999</v>
      </c>
      <c r="D53" s="285">
        <v>0.2697</v>
      </c>
      <c r="E53" s="285">
        <v>0.2074</v>
      </c>
      <c r="F53" s="268">
        <v>0.1149</v>
      </c>
      <c r="G53" s="262"/>
      <c r="H53" s="85"/>
      <c r="I53" s="85"/>
      <c r="J53" s="85"/>
      <c r="K53" s="85"/>
      <c r="L53" s="85"/>
      <c r="M53" s="87"/>
      <c r="N53" s="87"/>
      <c r="O53" s="87"/>
      <c r="P53" s="87"/>
      <c r="Q53" s="87"/>
      <c r="R53" s="87"/>
    </row>
    <row r="54" spans="1:18" x14ac:dyDescent="0.35">
      <c r="A54" s="85"/>
      <c r="B54" s="85"/>
      <c r="C54" s="85"/>
      <c r="D54" s="85"/>
      <c r="E54" s="85"/>
      <c r="F54" s="85"/>
      <c r="G54" s="85"/>
      <c r="H54" s="85"/>
      <c r="I54" s="85"/>
      <c r="J54" s="85"/>
      <c r="K54" s="85"/>
      <c r="L54" s="85"/>
      <c r="M54" s="87"/>
      <c r="N54" s="87"/>
      <c r="O54" s="87"/>
      <c r="P54" s="87"/>
      <c r="Q54" s="87"/>
      <c r="R54" s="87"/>
    </row>
    <row r="55" spans="1:18" x14ac:dyDescent="0.35">
      <c r="A55" s="85"/>
      <c r="B55" s="85"/>
      <c r="C55" s="85"/>
      <c r="D55" s="85"/>
      <c r="E55" s="85"/>
      <c r="F55" s="85"/>
      <c r="G55" s="85"/>
      <c r="H55" s="85"/>
      <c r="I55" s="85"/>
      <c r="J55" s="85"/>
      <c r="K55" s="85"/>
      <c r="L55" s="85"/>
      <c r="M55" s="87"/>
      <c r="N55" s="87"/>
      <c r="O55" s="87"/>
      <c r="P55" s="87"/>
      <c r="Q55" s="87"/>
      <c r="R55" s="87"/>
    </row>
    <row r="56" spans="1:18" ht="14.5" customHeight="1" x14ac:dyDescent="0.35">
      <c r="A56" s="462" t="s">
        <v>313</v>
      </c>
      <c r="B56" s="463"/>
      <c r="C56" s="463"/>
      <c r="D56" s="463"/>
      <c r="E56" s="463"/>
      <c r="F56" s="464"/>
      <c r="G56" s="87"/>
      <c r="H56" s="87"/>
      <c r="I56" s="462" t="s">
        <v>314</v>
      </c>
      <c r="J56" s="463"/>
      <c r="K56" s="463"/>
      <c r="L56" s="463"/>
      <c r="M56" s="464"/>
      <c r="N56" s="286"/>
      <c r="O56" s="286"/>
      <c r="P56" s="286"/>
      <c r="Q56" s="286"/>
      <c r="R56" s="87"/>
    </row>
    <row r="57" spans="1:18" ht="14.5" customHeight="1" x14ac:dyDescent="0.35">
      <c r="A57" s="492" t="s">
        <v>315</v>
      </c>
      <c r="B57" s="493"/>
      <c r="C57" s="493"/>
      <c r="D57" s="494"/>
      <c r="E57" s="299" t="s">
        <v>264</v>
      </c>
      <c r="F57" s="300" t="s">
        <v>300</v>
      </c>
      <c r="G57" s="87"/>
      <c r="H57" s="87"/>
      <c r="I57" s="495" t="s">
        <v>316</v>
      </c>
      <c r="J57" s="496"/>
      <c r="K57" s="497"/>
      <c r="L57" s="301" t="s">
        <v>300</v>
      </c>
      <c r="M57" s="302" t="s">
        <v>264</v>
      </c>
      <c r="N57" s="87"/>
      <c r="O57" s="87"/>
      <c r="P57" s="87"/>
      <c r="Q57" s="87"/>
      <c r="R57" s="87"/>
    </row>
    <row r="58" spans="1:18" x14ac:dyDescent="0.35">
      <c r="A58" s="510" t="s">
        <v>317</v>
      </c>
      <c r="B58" s="511"/>
      <c r="C58" s="511"/>
      <c r="D58" s="511"/>
      <c r="E58" s="287">
        <v>1.08</v>
      </c>
      <c r="F58" s="288">
        <v>1.0900000000000001</v>
      </c>
      <c r="G58" s="87"/>
      <c r="H58" s="87"/>
      <c r="I58" s="512" t="s">
        <v>318</v>
      </c>
      <c r="J58" s="513"/>
      <c r="K58" s="513"/>
      <c r="L58" s="518">
        <v>1</v>
      </c>
      <c r="M58" s="521">
        <v>1</v>
      </c>
      <c r="N58" s="87"/>
      <c r="O58" s="87"/>
      <c r="P58" s="87"/>
      <c r="Q58" s="87"/>
      <c r="R58" s="87"/>
    </row>
    <row r="59" spans="1:18" ht="14.5" customHeight="1" x14ac:dyDescent="0.35">
      <c r="A59" s="524" t="s">
        <v>319</v>
      </c>
      <c r="B59" s="525"/>
      <c r="C59" s="525"/>
      <c r="D59" s="525"/>
      <c r="E59" s="525"/>
      <c r="F59" s="526"/>
      <c r="G59" s="87"/>
      <c r="H59" s="87"/>
      <c r="I59" s="514"/>
      <c r="J59" s="515"/>
      <c r="K59" s="515"/>
      <c r="L59" s="519"/>
      <c r="M59" s="522"/>
      <c r="N59" s="87"/>
      <c r="O59" s="87"/>
      <c r="P59" s="87"/>
      <c r="Q59" s="87"/>
      <c r="R59" s="87"/>
    </row>
    <row r="60" spans="1:18" x14ac:dyDescent="0.35">
      <c r="A60" s="527"/>
      <c r="B60" s="528"/>
      <c r="C60" s="528"/>
      <c r="D60" s="528"/>
      <c r="E60" s="528"/>
      <c r="F60" s="529"/>
      <c r="G60" s="87"/>
      <c r="H60" s="87"/>
      <c r="I60" s="516"/>
      <c r="J60" s="517"/>
      <c r="K60" s="517"/>
      <c r="L60" s="520"/>
      <c r="M60" s="523"/>
      <c r="N60" s="87"/>
      <c r="O60" s="87"/>
      <c r="P60" s="87"/>
      <c r="Q60" s="87"/>
      <c r="R60" s="87"/>
    </row>
    <row r="61" spans="1:18" x14ac:dyDescent="0.35">
      <c r="A61" s="530"/>
      <c r="B61" s="531"/>
      <c r="C61" s="531"/>
      <c r="D61" s="531"/>
      <c r="E61" s="531"/>
      <c r="F61" s="532"/>
      <c r="G61" s="85"/>
      <c r="H61" s="85"/>
      <c r="I61" s="512" t="s">
        <v>320</v>
      </c>
      <c r="J61" s="513"/>
      <c r="K61" s="513"/>
      <c r="L61" s="513"/>
      <c r="M61" s="533"/>
      <c r="N61" s="87"/>
      <c r="O61" s="87"/>
      <c r="P61" s="87"/>
      <c r="Q61" s="87"/>
      <c r="R61" s="87"/>
    </row>
    <row r="62" spans="1:18" x14ac:dyDescent="0.35">
      <c r="A62" s="289"/>
      <c r="B62" s="289"/>
      <c r="C62" s="289"/>
      <c r="D62" s="289"/>
      <c r="E62" s="289"/>
      <c r="F62" s="85"/>
      <c r="G62" s="85"/>
      <c r="H62" s="85"/>
      <c r="I62" s="514"/>
      <c r="J62" s="515"/>
      <c r="K62" s="515"/>
      <c r="L62" s="515"/>
      <c r="M62" s="534"/>
      <c r="N62" s="87"/>
      <c r="O62" s="87"/>
      <c r="P62" s="87"/>
      <c r="Q62" s="87"/>
      <c r="R62" s="87"/>
    </row>
    <row r="63" spans="1:18" x14ac:dyDescent="0.35">
      <c r="A63" s="85"/>
      <c r="B63" s="85"/>
      <c r="C63" s="85"/>
      <c r="D63" s="290"/>
      <c r="E63" s="290"/>
      <c r="F63" s="290"/>
      <c r="G63" s="289"/>
      <c r="H63" s="85"/>
      <c r="I63" s="514"/>
      <c r="J63" s="515"/>
      <c r="K63" s="515"/>
      <c r="L63" s="515"/>
      <c r="M63" s="534"/>
      <c r="N63" s="87"/>
      <c r="O63" s="87"/>
      <c r="P63" s="87"/>
      <c r="Q63" s="87"/>
      <c r="R63" s="87"/>
    </row>
    <row r="64" spans="1:18" ht="14.5" customHeight="1" x14ac:dyDescent="0.35">
      <c r="A64" s="462" t="s">
        <v>321</v>
      </c>
      <c r="B64" s="463"/>
      <c r="C64" s="463"/>
      <c r="D64" s="463"/>
      <c r="E64" s="463"/>
      <c r="F64" s="464"/>
      <c r="G64" s="88"/>
      <c r="H64" s="87"/>
      <c r="I64" s="514"/>
      <c r="J64" s="515"/>
      <c r="K64" s="515"/>
      <c r="L64" s="515"/>
      <c r="M64" s="534"/>
      <c r="N64" s="87"/>
      <c r="O64" s="87"/>
      <c r="P64" s="87"/>
      <c r="Q64" s="87"/>
      <c r="R64" s="87"/>
    </row>
    <row r="65" spans="1:18" ht="14.5" customHeight="1" x14ac:dyDescent="0.35">
      <c r="A65" s="303" t="s">
        <v>322</v>
      </c>
      <c r="B65" s="301" t="s">
        <v>96</v>
      </c>
      <c r="C65" s="301" t="s">
        <v>148</v>
      </c>
      <c r="D65" s="301" t="s">
        <v>147</v>
      </c>
      <c r="E65" s="301" t="s">
        <v>287</v>
      </c>
      <c r="F65" s="301" t="s">
        <v>288</v>
      </c>
      <c r="G65" s="291"/>
      <c r="H65" s="87"/>
      <c r="I65" s="514"/>
      <c r="J65" s="515"/>
      <c r="K65" s="515"/>
      <c r="L65" s="515"/>
      <c r="M65" s="534"/>
      <c r="N65" s="87"/>
      <c r="O65" s="87"/>
      <c r="P65" s="87"/>
      <c r="Q65" s="87"/>
      <c r="R65" s="87"/>
    </row>
    <row r="66" spans="1:18" ht="14.5" customHeight="1" x14ac:dyDescent="0.35">
      <c r="A66" s="481" t="s">
        <v>323</v>
      </c>
      <c r="B66" s="484">
        <v>0</v>
      </c>
      <c r="C66" s="484">
        <v>0</v>
      </c>
      <c r="D66" s="484">
        <v>0</v>
      </c>
      <c r="E66" s="484">
        <v>0</v>
      </c>
      <c r="F66" s="498">
        <v>0</v>
      </c>
      <c r="G66" s="87"/>
      <c r="H66" s="87"/>
      <c r="I66" s="516"/>
      <c r="J66" s="517"/>
      <c r="K66" s="517"/>
      <c r="L66" s="517"/>
      <c r="M66" s="535"/>
      <c r="N66" s="87"/>
      <c r="O66" s="87"/>
      <c r="P66" s="87"/>
      <c r="Q66" s="87"/>
      <c r="R66" s="87"/>
    </row>
    <row r="67" spans="1:18" ht="14.5" customHeight="1" x14ac:dyDescent="0.35">
      <c r="A67" s="482"/>
      <c r="B67" s="485"/>
      <c r="C67" s="485"/>
      <c r="D67" s="485"/>
      <c r="E67" s="485"/>
      <c r="F67" s="499"/>
      <c r="G67" s="87"/>
      <c r="H67" s="87"/>
      <c r="I67" s="501" t="s">
        <v>324</v>
      </c>
      <c r="J67" s="502"/>
      <c r="K67" s="502"/>
      <c r="L67" s="502"/>
      <c r="M67" s="503"/>
      <c r="N67" s="87"/>
      <c r="O67" s="87"/>
      <c r="P67" s="87"/>
      <c r="Q67" s="87"/>
      <c r="R67" s="87"/>
    </row>
    <row r="68" spans="1:18" ht="14.5" customHeight="1" x14ac:dyDescent="0.35">
      <c r="A68" s="482"/>
      <c r="B68" s="485"/>
      <c r="C68" s="485"/>
      <c r="D68" s="485"/>
      <c r="E68" s="485"/>
      <c r="F68" s="499"/>
      <c r="G68" s="87"/>
      <c r="H68" s="87"/>
      <c r="I68" s="504"/>
      <c r="J68" s="505"/>
      <c r="K68" s="505"/>
      <c r="L68" s="505"/>
      <c r="M68" s="506"/>
      <c r="N68" s="87"/>
      <c r="O68" s="87"/>
      <c r="P68" s="87"/>
      <c r="Q68" s="87"/>
      <c r="R68" s="87"/>
    </row>
    <row r="69" spans="1:18" ht="14.5" customHeight="1" x14ac:dyDescent="0.35">
      <c r="A69" s="482"/>
      <c r="B69" s="485"/>
      <c r="C69" s="485"/>
      <c r="D69" s="485"/>
      <c r="E69" s="485"/>
      <c r="F69" s="499"/>
      <c r="G69" s="87"/>
      <c r="H69" s="87"/>
      <c r="I69" s="504"/>
      <c r="J69" s="505"/>
      <c r="K69" s="505"/>
      <c r="L69" s="505"/>
      <c r="M69" s="506"/>
      <c r="N69" s="87"/>
      <c r="O69" s="87"/>
      <c r="P69" s="87"/>
      <c r="Q69" s="87"/>
      <c r="R69" s="87"/>
    </row>
    <row r="70" spans="1:18" ht="14.5" customHeight="1" x14ac:dyDescent="0.35">
      <c r="A70" s="482"/>
      <c r="B70" s="485"/>
      <c r="C70" s="485"/>
      <c r="D70" s="485"/>
      <c r="E70" s="485"/>
      <c r="F70" s="499"/>
      <c r="G70" s="87"/>
      <c r="H70" s="87"/>
      <c r="I70" s="507"/>
      <c r="J70" s="508"/>
      <c r="K70" s="508"/>
      <c r="L70" s="508"/>
      <c r="M70" s="509"/>
      <c r="N70" s="87"/>
      <c r="O70" s="87"/>
      <c r="P70" s="87"/>
      <c r="Q70" s="87"/>
      <c r="R70" s="87"/>
    </row>
    <row r="71" spans="1:18" x14ac:dyDescent="0.35">
      <c r="A71" s="483"/>
      <c r="B71" s="486"/>
      <c r="C71" s="486"/>
      <c r="D71" s="486"/>
      <c r="E71" s="486"/>
      <c r="F71" s="500"/>
      <c r="G71" s="87"/>
      <c r="H71" s="87"/>
      <c r="I71" s="87"/>
      <c r="J71" s="87"/>
      <c r="K71" s="87"/>
      <c r="L71" s="87"/>
      <c r="M71" s="87"/>
      <c r="N71" s="87"/>
      <c r="O71" s="87"/>
      <c r="P71" s="87"/>
      <c r="Q71" s="87"/>
      <c r="R71" s="87"/>
    </row>
    <row r="72" spans="1:18" x14ac:dyDescent="0.35">
      <c r="A72" s="34"/>
      <c r="B72" s="34"/>
      <c r="C72" s="34"/>
      <c r="D72" s="34"/>
      <c r="E72" s="34"/>
      <c r="F72" s="34"/>
      <c r="G72" s="34"/>
      <c r="H72" s="34"/>
      <c r="I72" s="34"/>
      <c r="J72" s="34"/>
      <c r="K72" s="34"/>
      <c r="L72" s="34"/>
      <c r="M72" s="34"/>
      <c r="N72" s="34"/>
      <c r="O72" s="34"/>
      <c r="P72" s="34"/>
      <c r="Q72" s="34"/>
      <c r="R72" s="34"/>
    </row>
    <row r="73" spans="1:18" x14ac:dyDescent="0.35">
      <c r="A73" s="34"/>
      <c r="B73" s="34"/>
      <c r="C73" s="34"/>
      <c r="D73" s="34"/>
      <c r="E73" s="34"/>
      <c r="F73" s="34"/>
      <c r="G73" s="34"/>
      <c r="H73" s="34"/>
      <c r="I73" s="34"/>
      <c r="J73" s="34"/>
      <c r="K73" s="34"/>
      <c r="L73" s="34"/>
      <c r="M73" s="34"/>
      <c r="N73" s="34"/>
      <c r="O73" s="34"/>
      <c r="P73" s="34"/>
      <c r="Q73" s="34"/>
      <c r="R73" s="34"/>
    </row>
    <row r="74" spans="1:18" x14ac:dyDescent="0.35">
      <c r="A74" s="34"/>
      <c r="B74" s="34"/>
      <c r="C74" s="34"/>
      <c r="D74" s="34"/>
      <c r="E74" s="34"/>
      <c r="F74" s="34"/>
      <c r="G74" s="34"/>
      <c r="H74" s="34"/>
      <c r="I74" s="34"/>
      <c r="J74" s="34"/>
      <c r="K74" s="34"/>
      <c r="L74" s="34"/>
      <c r="M74" s="34"/>
      <c r="N74" s="34"/>
      <c r="O74" s="34"/>
      <c r="P74" s="34"/>
      <c r="Q74" s="34"/>
      <c r="R74" s="34"/>
    </row>
    <row r="75" spans="1:18" x14ac:dyDescent="0.35">
      <c r="A75" s="34"/>
      <c r="B75" s="34"/>
      <c r="C75" s="34"/>
      <c r="D75" s="34"/>
      <c r="E75" s="34"/>
      <c r="F75" s="34"/>
      <c r="G75" s="34"/>
      <c r="H75" s="34"/>
      <c r="I75" s="34"/>
      <c r="J75" s="34"/>
      <c r="K75" s="34"/>
      <c r="L75" s="34"/>
      <c r="M75" s="34"/>
      <c r="N75" s="34"/>
      <c r="O75" s="34"/>
      <c r="P75" s="34"/>
      <c r="Q75" s="34"/>
      <c r="R75" s="34"/>
    </row>
    <row r="76" spans="1:18" x14ac:dyDescent="0.35">
      <c r="A76" s="34"/>
      <c r="B76" s="34"/>
      <c r="C76" s="34"/>
      <c r="D76" s="34"/>
      <c r="E76" s="34"/>
      <c r="F76" s="34"/>
      <c r="G76" s="34"/>
      <c r="H76" s="34"/>
      <c r="I76" s="34"/>
      <c r="J76" s="34"/>
      <c r="K76" s="34"/>
      <c r="L76" s="34"/>
      <c r="M76" s="34"/>
      <c r="N76" s="34"/>
      <c r="O76" s="34"/>
      <c r="P76" s="34"/>
      <c r="Q76" s="34"/>
      <c r="R76" s="34"/>
    </row>
    <row r="77" spans="1:18" x14ac:dyDescent="0.35">
      <c r="A77" s="34"/>
      <c r="B77" s="34"/>
      <c r="C77" s="34"/>
      <c r="D77" s="34"/>
      <c r="E77" s="34"/>
      <c r="F77" s="34"/>
      <c r="G77" s="34"/>
      <c r="H77" s="34"/>
      <c r="I77" s="34"/>
      <c r="J77" s="34"/>
      <c r="K77" s="34"/>
      <c r="L77" s="34"/>
      <c r="M77" s="34"/>
      <c r="N77" s="34"/>
      <c r="O77" s="34"/>
      <c r="P77" s="34"/>
      <c r="Q77" s="34"/>
      <c r="R77" s="34"/>
    </row>
    <row r="78" spans="1:18" x14ac:dyDescent="0.35">
      <c r="A78" s="34"/>
      <c r="B78" s="34"/>
      <c r="C78" s="34"/>
      <c r="D78" s="34"/>
      <c r="E78" s="34"/>
      <c r="F78" s="34"/>
      <c r="G78" s="34"/>
      <c r="H78" s="34"/>
      <c r="I78" s="34"/>
      <c r="J78" s="34"/>
      <c r="K78" s="34"/>
      <c r="L78" s="34"/>
      <c r="M78" s="34"/>
      <c r="N78" s="34"/>
      <c r="O78" s="34"/>
      <c r="P78" s="34"/>
      <c r="Q78" s="34"/>
      <c r="R78" s="34"/>
    </row>
    <row r="79" spans="1:18" x14ac:dyDescent="0.35">
      <c r="A79" s="34"/>
      <c r="B79" s="34"/>
      <c r="C79" s="34"/>
      <c r="D79" s="34"/>
      <c r="E79" s="34"/>
      <c r="F79" s="34"/>
      <c r="G79" s="34"/>
      <c r="H79" s="34"/>
      <c r="I79" s="34"/>
      <c r="J79" s="34"/>
      <c r="K79" s="34"/>
      <c r="L79" s="34"/>
      <c r="M79" s="34"/>
      <c r="N79" s="34"/>
      <c r="O79" s="34"/>
      <c r="P79" s="34"/>
      <c r="Q79" s="34"/>
      <c r="R79" s="34"/>
    </row>
    <row r="80" spans="1:18" x14ac:dyDescent="0.35">
      <c r="A80" s="34"/>
      <c r="B80" s="34"/>
      <c r="C80" s="34"/>
      <c r="D80" s="34"/>
      <c r="E80" s="34"/>
      <c r="F80" s="34"/>
      <c r="G80" s="34"/>
      <c r="H80" s="34"/>
      <c r="I80" s="34"/>
      <c r="J80" s="34"/>
      <c r="K80" s="34"/>
      <c r="L80" s="34"/>
      <c r="M80" s="34"/>
      <c r="N80" s="34"/>
      <c r="O80" s="34"/>
      <c r="P80" s="34"/>
      <c r="Q80" s="34"/>
      <c r="R80" s="34"/>
    </row>
    <row r="81" spans="1:18" x14ac:dyDescent="0.35">
      <c r="A81" s="34"/>
      <c r="B81" s="34"/>
      <c r="C81" s="34"/>
      <c r="D81" s="34"/>
      <c r="E81" s="34"/>
      <c r="F81" s="34"/>
      <c r="G81" s="34"/>
      <c r="H81" s="34"/>
      <c r="I81" s="34"/>
      <c r="J81" s="34"/>
      <c r="K81" s="34"/>
      <c r="L81" s="34"/>
      <c r="M81" s="34"/>
      <c r="N81" s="34"/>
      <c r="O81" s="34"/>
      <c r="P81" s="34"/>
      <c r="Q81" s="34"/>
      <c r="R81" s="34"/>
    </row>
  </sheetData>
  <sheetProtection algorithmName="SHA-512" hashValue="osjEcWuxKhzr9EpoMsXvpwG0dcyrB6qIk+Ynd3RZewQ20NRP3KO7vxJFMGHWYRwrdYmE1F4wNZLOJd9s4a277A==" saltValue="FGafFru/HH+tsadxpUsRPQ==" spinCount="100000" sheet="1" objects="1" scenarios="1"/>
  <mergeCells count="71">
    <mergeCell ref="C66:C71"/>
    <mergeCell ref="A64:F64"/>
    <mergeCell ref="A56:F56"/>
    <mergeCell ref="I56:M56"/>
    <mergeCell ref="A57:D57"/>
    <mergeCell ref="I57:K57"/>
    <mergeCell ref="D66:D71"/>
    <mergeCell ref="E66:E71"/>
    <mergeCell ref="F66:F71"/>
    <mergeCell ref="I67:M70"/>
    <mergeCell ref="A58:D58"/>
    <mergeCell ref="I58:K60"/>
    <mergeCell ref="L58:L60"/>
    <mergeCell ref="M58:M60"/>
    <mergeCell ref="A59:F61"/>
    <mergeCell ref="I61:M66"/>
    <mergeCell ref="A66:A71"/>
    <mergeCell ref="B66:B71"/>
    <mergeCell ref="A34:B34"/>
    <mergeCell ref="J34:K34"/>
    <mergeCell ref="L34:M34"/>
    <mergeCell ref="A50:F50"/>
    <mergeCell ref="A35:B35"/>
    <mergeCell ref="J35:K35"/>
    <mergeCell ref="L35:M35"/>
    <mergeCell ref="A36:B36"/>
    <mergeCell ref="J36:K36"/>
    <mergeCell ref="L36:M36"/>
    <mergeCell ref="J37:K37"/>
    <mergeCell ref="L37:M37"/>
    <mergeCell ref="C42:M42"/>
    <mergeCell ref="A40:M40"/>
    <mergeCell ref="C41:M41"/>
    <mergeCell ref="C43:M43"/>
    <mergeCell ref="A32:B32"/>
    <mergeCell ref="J32:K32"/>
    <mergeCell ref="L32:M32"/>
    <mergeCell ref="A33:B33"/>
    <mergeCell ref="J33:K33"/>
    <mergeCell ref="L33:M33"/>
    <mergeCell ref="A21:B21"/>
    <mergeCell ref="A22:B22"/>
    <mergeCell ref="A23:B23"/>
    <mergeCell ref="A20:G20"/>
    <mergeCell ref="J31:M31"/>
    <mergeCell ref="A24:B24"/>
    <mergeCell ref="A26:B26"/>
    <mergeCell ref="A27:B27"/>
    <mergeCell ref="A31:G31"/>
    <mergeCell ref="A25:B25"/>
    <mergeCell ref="K20:N20"/>
    <mergeCell ref="A1:R2"/>
    <mergeCell ref="F4:R4"/>
    <mergeCell ref="F10:H10"/>
    <mergeCell ref="F6:H6"/>
    <mergeCell ref="F7:H7"/>
    <mergeCell ref="F8:H8"/>
    <mergeCell ref="F9:H9"/>
    <mergeCell ref="A4:C4"/>
    <mergeCell ref="M5:N5"/>
    <mergeCell ref="O5:P5"/>
    <mergeCell ref="Q5:R5"/>
    <mergeCell ref="F15:H15"/>
    <mergeCell ref="F16:H16"/>
    <mergeCell ref="F5:H5"/>
    <mergeCell ref="I5:J5"/>
    <mergeCell ref="K5:L5"/>
    <mergeCell ref="F11:H11"/>
    <mergeCell ref="F12:H12"/>
    <mergeCell ref="F13:H13"/>
    <mergeCell ref="F14:H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E2F3-2F2D-4407-8554-B452CF73DBC4}">
  <sheetPr codeName="Sheet16">
    <tabColor rgb="FFD9F6F7"/>
  </sheetPr>
  <dimension ref="A1:R20"/>
  <sheetViews>
    <sheetView zoomScaleNormal="100" workbookViewId="0">
      <selection activeCell="K20" sqref="K20"/>
    </sheetView>
  </sheetViews>
  <sheetFormatPr defaultColWidth="8.81640625" defaultRowHeight="14.5" x14ac:dyDescent="0.35"/>
  <cols>
    <col min="1" max="1" width="11.81640625" customWidth="1"/>
    <col min="3" max="7" width="9.1796875" bestFit="1" customWidth="1"/>
  </cols>
  <sheetData>
    <row r="1" spans="1:18" ht="14.5" customHeight="1" x14ac:dyDescent="0.35">
      <c r="A1" s="461" t="s">
        <v>325</v>
      </c>
      <c r="B1" s="461"/>
      <c r="C1" s="461"/>
      <c r="D1" s="461"/>
      <c r="E1" s="461"/>
      <c r="F1" s="461"/>
      <c r="G1" s="461"/>
      <c r="H1" s="461"/>
      <c r="I1" s="461"/>
      <c r="J1" s="461"/>
      <c r="K1" s="461"/>
      <c r="L1" s="461"/>
      <c r="M1" s="461"/>
      <c r="N1" s="461"/>
      <c r="O1" s="461"/>
      <c r="P1" s="461"/>
      <c r="Q1" s="461"/>
      <c r="R1" s="461"/>
    </row>
    <row r="2" spans="1:18" ht="14.5" customHeight="1" x14ac:dyDescent="0.35">
      <c r="A2" s="461"/>
      <c r="B2" s="461"/>
      <c r="C2" s="461"/>
      <c r="D2" s="461"/>
      <c r="E2" s="461"/>
      <c r="F2" s="461"/>
      <c r="G2" s="461"/>
      <c r="H2" s="461"/>
      <c r="I2" s="461"/>
      <c r="J2" s="461"/>
      <c r="K2" s="461"/>
      <c r="L2" s="461"/>
      <c r="M2" s="461"/>
      <c r="N2" s="461"/>
      <c r="O2" s="461"/>
      <c r="P2" s="461"/>
      <c r="Q2" s="461"/>
      <c r="R2" s="461"/>
    </row>
    <row r="3" spans="1:18" x14ac:dyDescent="0.35">
      <c r="A3" s="33"/>
      <c r="B3" s="33"/>
      <c r="C3" s="33"/>
      <c r="D3" s="33"/>
      <c r="E3" s="33"/>
      <c r="F3" s="33"/>
      <c r="G3" s="33"/>
      <c r="H3" s="33"/>
      <c r="I3" s="33"/>
      <c r="J3" s="33"/>
      <c r="K3" s="33"/>
      <c r="L3" s="33"/>
      <c r="M3" s="33"/>
      <c r="N3" s="34"/>
      <c r="O3" s="34"/>
      <c r="P3" s="34"/>
      <c r="Q3" s="34"/>
      <c r="R3" s="34"/>
    </row>
    <row r="4" spans="1:18" x14ac:dyDescent="0.35">
      <c r="A4" s="545" t="s">
        <v>326</v>
      </c>
      <c r="B4" s="546"/>
      <c r="C4" s="546"/>
      <c r="D4" s="546"/>
      <c r="E4" s="546"/>
      <c r="F4" s="546"/>
      <c r="G4" s="546"/>
      <c r="H4" s="546"/>
      <c r="I4" s="546"/>
      <c r="J4" s="546"/>
      <c r="K4" s="546"/>
      <c r="L4" s="546"/>
      <c r="M4" s="547"/>
      <c r="N4" s="88"/>
      <c r="O4" s="88"/>
      <c r="P4" s="87"/>
      <c r="Q4" s="87"/>
      <c r="R4" s="87"/>
    </row>
    <row r="5" spans="1:18" x14ac:dyDescent="0.35">
      <c r="A5" s="548"/>
      <c r="B5" s="549"/>
      <c r="C5" s="550"/>
      <c r="D5" s="551" t="s">
        <v>96</v>
      </c>
      <c r="E5" s="497"/>
      <c r="F5" s="551" t="s">
        <v>148</v>
      </c>
      <c r="G5" s="497"/>
      <c r="H5" s="551" t="s">
        <v>147</v>
      </c>
      <c r="I5" s="497"/>
      <c r="J5" s="551" t="s">
        <v>287</v>
      </c>
      <c r="K5" s="497"/>
      <c r="L5" s="551" t="s">
        <v>288</v>
      </c>
      <c r="M5" s="497"/>
      <c r="N5" s="89"/>
      <c r="O5" s="89"/>
      <c r="P5" s="87"/>
      <c r="Q5" s="87"/>
      <c r="R5" s="87"/>
    </row>
    <row r="6" spans="1:18" x14ac:dyDescent="0.35">
      <c r="A6" s="536" t="s">
        <v>327</v>
      </c>
      <c r="B6" s="537"/>
      <c r="C6" s="538"/>
      <c r="D6" s="90" t="s">
        <v>328</v>
      </c>
      <c r="E6" s="90" t="s">
        <v>329</v>
      </c>
      <c r="F6" s="90" t="s">
        <v>328</v>
      </c>
      <c r="G6" s="90" t="s">
        <v>329</v>
      </c>
      <c r="H6" s="90" t="s">
        <v>328</v>
      </c>
      <c r="I6" s="90" t="s">
        <v>329</v>
      </c>
      <c r="J6" s="90" t="s">
        <v>328</v>
      </c>
      <c r="K6" s="90" t="s">
        <v>329</v>
      </c>
      <c r="L6" s="90" t="s">
        <v>328</v>
      </c>
      <c r="M6" s="107" t="s">
        <v>329</v>
      </c>
      <c r="N6" s="89"/>
      <c r="O6" s="89"/>
      <c r="P6" s="87"/>
      <c r="Q6" s="87"/>
      <c r="R6" s="87"/>
    </row>
    <row r="7" spans="1:18" x14ac:dyDescent="0.35">
      <c r="A7" s="539"/>
      <c r="B7" s="455"/>
      <c r="C7" s="455"/>
      <c r="D7" s="86">
        <v>4</v>
      </c>
      <c r="E7" s="91">
        <v>1</v>
      </c>
      <c r="F7" s="86">
        <v>4</v>
      </c>
      <c r="G7" s="91">
        <v>1</v>
      </c>
      <c r="H7" s="86">
        <v>4</v>
      </c>
      <c r="I7" s="91">
        <v>1</v>
      </c>
      <c r="J7" s="86">
        <v>3</v>
      </c>
      <c r="K7" s="91">
        <v>1</v>
      </c>
      <c r="L7" s="86">
        <v>4</v>
      </c>
      <c r="M7" s="108">
        <v>1</v>
      </c>
      <c r="N7" s="86"/>
      <c r="O7" s="91"/>
      <c r="P7" s="87"/>
      <c r="Q7" s="87"/>
      <c r="R7" s="87"/>
    </row>
    <row r="8" spans="1:18" x14ac:dyDescent="0.35">
      <c r="A8" s="540" t="s">
        <v>300</v>
      </c>
      <c r="B8" s="541"/>
      <c r="C8" s="541"/>
      <c r="D8" s="85">
        <v>2</v>
      </c>
      <c r="E8" s="92">
        <f>D8/D7</f>
        <v>0.5</v>
      </c>
      <c r="F8" s="85">
        <v>2</v>
      </c>
      <c r="G8" s="92">
        <v>0.5</v>
      </c>
      <c r="H8" s="85">
        <v>2</v>
      </c>
      <c r="I8" s="92">
        <v>0.5</v>
      </c>
      <c r="J8" s="85">
        <v>1</v>
      </c>
      <c r="K8" s="92">
        <v>0.33</v>
      </c>
      <c r="L8" s="85">
        <v>4</v>
      </c>
      <c r="M8" s="109">
        <v>1</v>
      </c>
      <c r="N8" s="85"/>
      <c r="O8" s="92"/>
      <c r="P8" s="87"/>
      <c r="Q8" s="87"/>
      <c r="R8" s="87"/>
    </row>
    <row r="9" spans="1:18" x14ac:dyDescent="0.35">
      <c r="A9" s="540" t="s">
        <v>264</v>
      </c>
      <c r="B9" s="541"/>
      <c r="C9" s="541"/>
      <c r="D9" s="85">
        <v>2</v>
      </c>
      <c r="E9" s="92">
        <f>D9/D7</f>
        <v>0.5</v>
      </c>
      <c r="F9" s="85">
        <v>2</v>
      </c>
      <c r="G9" s="92">
        <v>0.5</v>
      </c>
      <c r="H9" s="85">
        <v>2</v>
      </c>
      <c r="I9" s="92">
        <v>0.5</v>
      </c>
      <c r="J9" s="85">
        <v>2</v>
      </c>
      <c r="K9" s="92">
        <v>0.67</v>
      </c>
      <c r="L9" s="85">
        <v>0</v>
      </c>
      <c r="M9" s="109">
        <v>0</v>
      </c>
      <c r="N9" s="85"/>
      <c r="O9" s="92"/>
      <c r="P9" s="87"/>
      <c r="Q9" s="87"/>
      <c r="R9" s="87"/>
    </row>
    <row r="10" spans="1:18" ht="12.75" customHeight="1" x14ac:dyDescent="0.35">
      <c r="A10" s="542"/>
      <c r="B10" s="543"/>
      <c r="C10" s="543"/>
      <c r="D10" s="543"/>
      <c r="E10" s="543"/>
      <c r="F10" s="543"/>
      <c r="G10" s="543"/>
      <c r="H10" s="543"/>
      <c r="I10" s="543"/>
      <c r="J10" s="543"/>
      <c r="K10" s="543"/>
      <c r="L10" s="543"/>
      <c r="M10" s="544"/>
      <c r="N10" s="87"/>
      <c r="O10" s="87"/>
      <c r="P10" s="87"/>
      <c r="Q10" s="87"/>
      <c r="R10" s="87"/>
    </row>
    <row r="11" spans="1:18" x14ac:dyDescent="0.35">
      <c r="A11" s="34"/>
      <c r="B11" s="34"/>
      <c r="C11" s="34"/>
      <c r="D11" s="34"/>
      <c r="E11" s="34"/>
      <c r="F11" s="34"/>
      <c r="G11" s="34"/>
      <c r="H11" s="34"/>
      <c r="I11" s="34"/>
      <c r="J11" s="34"/>
      <c r="K11" s="34"/>
      <c r="L11" s="34"/>
      <c r="M11" s="34"/>
      <c r="N11" s="34"/>
      <c r="O11" s="34"/>
      <c r="P11" s="34"/>
      <c r="Q11" s="34"/>
      <c r="R11" s="34"/>
    </row>
    <row r="12" spans="1:18" x14ac:dyDescent="0.35">
      <c r="A12" s="34"/>
      <c r="B12" s="34"/>
      <c r="C12" s="34"/>
      <c r="D12" s="34"/>
      <c r="E12" s="34"/>
      <c r="F12" s="34"/>
      <c r="G12" s="34"/>
      <c r="H12" s="34"/>
      <c r="I12" s="34"/>
      <c r="J12" s="34"/>
      <c r="K12" s="34"/>
      <c r="L12" s="34"/>
      <c r="M12" s="34"/>
      <c r="N12" s="34"/>
      <c r="O12" s="34"/>
      <c r="P12" s="34"/>
      <c r="Q12" s="34"/>
      <c r="R12" s="34"/>
    </row>
    <row r="13" spans="1:18" x14ac:dyDescent="0.35">
      <c r="A13" s="34"/>
      <c r="B13" s="34"/>
      <c r="C13" s="34"/>
      <c r="D13" s="34"/>
      <c r="E13" s="34"/>
      <c r="F13" s="34"/>
      <c r="G13" s="34"/>
      <c r="H13" s="34"/>
      <c r="I13" s="34"/>
      <c r="J13" s="34"/>
      <c r="K13" s="34"/>
      <c r="L13" s="34"/>
      <c r="M13" s="34"/>
      <c r="N13" s="34"/>
      <c r="O13" s="34"/>
      <c r="P13" s="34"/>
      <c r="Q13" s="34"/>
      <c r="R13" s="34"/>
    </row>
    <row r="14" spans="1:18" x14ac:dyDescent="0.35">
      <c r="A14" s="34"/>
      <c r="B14" s="34"/>
      <c r="C14" s="34"/>
      <c r="D14" s="34"/>
      <c r="E14" s="34"/>
      <c r="F14" s="34"/>
      <c r="G14" s="34"/>
      <c r="H14" s="34"/>
      <c r="I14" s="34"/>
      <c r="J14" s="34"/>
      <c r="K14" s="34"/>
      <c r="L14" s="34"/>
      <c r="M14" s="34"/>
      <c r="N14" s="34"/>
      <c r="O14" s="34"/>
      <c r="P14" s="34"/>
      <c r="Q14" s="34"/>
      <c r="R14" s="34"/>
    </row>
    <row r="15" spans="1:18" x14ac:dyDescent="0.35">
      <c r="A15" s="34"/>
      <c r="B15" s="34"/>
      <c r="C15" s="34"/>
      <c r="D15" s="34"/>
      <c r="E15" s="34"/>
      <c r="F15" s="34"/>
      <c r="G15" s="34"/>
      <c r="H15" s="34"/>
      <c r="I15" s="34"/>
      <c r="J15" s="34"/>
      <c r="K15" s="34"/>
      <c r="L15" s="34"/>
      <c r="M15" s="34"/>
      <c r="N15" s="34"/>
      <c r="O15" s="34"/>
      <c r="P15" s="34"/>
      <c r="Q15" s="34"/>
      <c r="R15" s="34"/>
    </row>
    <row r="16" spans="1:18" x14ac:dyDescent="0.35">
      <c r="A16" s="34"/>
      <c r="B16" s="34"/>
      <c r="C16" s="34"/>
      <c r="D16" s="34"/>
      <c r="E16" s="34"/>
      <c r="F16" s="34"/>
      <c r="G16" s="34"/>
      <c r="H16" s="34"/>
      <c r="I16" s="34"/>
      <c r="J16" s="34"/>
      <c r="K16" s="34"/>
      <c r="L16" s="34"/>
      <c r="M16" s="34"/>
      <c r="N16" s="34"/>
      <c r="O16" s="34"/>
      <c r="P16" s="34"/>
      <c r="Q16" s="34"/>
      <c r="R16" s="34"/>
    </row>
    <row r="17" spans="1:18" x14ac:dyDescent="0.35">
      <c r="A17" s="34"/>
      <c r="B17" s="34"/>
      <c r="C17" s="34"/>
      <c r="D17" s="34"/>
      <c r="E17" s="34"/>
      <c r="F17" s="34"/>
      <c r="G17" s="34"/>
      <c r="H17" s="34"/>
      <c r="I17" s="34"/>
      <c r="J17" s="34"/>
      <c r="K17" s="34"/>
      <c r="L17" s="34"/>
      <c r="M17" s="34"/>
      <c r="N17" s="34"/>
      <c r="O17" s="34"/>
      <c r="P17" s="34"/>
      <c r="Q17" s="34"/>
      <c r="R17" s="34"/>
    </row>
    <row r="18" spans="1:18" x14ac:dyDescent="0.35">
      <c r="A18" s="34"/>
      <c r="B18" s="34"/>
      <c r="C18" s="34"/>
      <c r="D18" s="34"/>
      <c r="E18" s="34"/>
      <c r="F18" s="34"/>
      <c r="G18" s="34"/>
      <c r="H18" s="34"/>
      <c r="I18" s="34"/>
      <c r="J18" s="34"/>
      <c r="K18" s="34"/>
      <c r="L18" s="34"/>
      <c r="M18" s="34"/>
      <c r="N18" s="34"/>
      <c r="O18" s="34"/>
      <c r="P18" s="34"/>
      <c r="Q18" s="34"/>
      <c r="R18" s="34"/>
    </row>
    <row r="19" spans="1:18" x14ac:dyDescent="0.35">
      <c r="A19" s="34"/>
      <c r="B19" s="34"/>
      <c r="C19" s="34"/>
      <c r="D19" s="34"/>
      <c r="E19" s="34"/>
      <c r="F19" s="34"/>
      <c r="G19" s="34"/>
      <c r="H19" s="34"/>
      <c r="I19" s="34"/>
      <c r="J19" s="34"/>
      <c r="K19" s="34"/>
      <c r="L19" s="34"/>
      <c r="M19" s="34"/>
      <c r="N19" s="34"/>
      <c r="O19" s="34"/>
      <c r="P19" s="34"/>
      <c r="Q19" s="34"/>
      <c r="R19" s="34"/>
    </row>
    <row r="20" spans="1:18" x14ac:dyDescent="0.35">
      <c r="A20" s="34"/>
      <c r="B20" s="34"/>
      <c r="C20" s="34"/>
      <c r="D20" s="34"/>
      <c r="E20" s="34"/>
      <c r="F20" s="34"/>
      <c r="G20" s="34"/>
      <c r="H20" s="34"/>
      <c r="I20" s="34"/>
      <c r="J20" s="34"/>
      <c r="K20" s="34"/>
      <c r="L20" s="34"/>
      <c r="M20" s="34"/>
      <c r="N20" s="34"/>
      <c r="O20" s="34"/>
      <c r="P20" s="34"/>
      <c r="Q20" s="34"/>
      <c r="R20" s="34"/>
    </row>
  </sheetData>
  <sheetProtection algorithmName="SHA-512" hashValue="e8rlw/pGSDqeulb7abHz36hNRTN+vGDpAPmZy05udLJp77EZT4iI99JCifqq+wsv441UYSzJ3TQrpADCwaRTmw==" saltValue="JHt+ougxjPBhF6q51Cw85Q==" spinCount="100000" sheet="1" objects="1" scenarios="1"/>
  <mergeCells count="13">
    <mergeCell ref="A1:R2"/>
    <mergeCell ref="A4:M4"/>
    <mergeCell ref="A5:C5"/>
    <mergeCell ref="D5:E5"/>
    <mergeCell ref="F5:G5"/>
    <mergeCell ref="J5:K5"/>
    <mergeCell ref="L5:M5"/>
    <mergeCell ref="H5:I5"/>
    <mergeCell ref="A6:C6"/>
    <mergeCell ref="A7:C7"/>
    <mergeCell ref="A8:C8"/>
    <mergeCell ref="A9:C9"/>
    <mergeCell ref="A10:M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07494-12F6-4257-BE25-C42476586A12}">
  <sheetPr codeName="Sheet17">
    <tabColor rgb="FF0D82A1"/>
  </sheetPr>
  <dimension ref="A1"/>
  <sheetViews>
    <sheetView view="pageBreakPreview" zoomScaleNormal="85" zoomScaleSheetLayoutView="100" workbookViewId="0"/>
  </sheetViews>
  <sheetFormatPr defaultColWidth="8.81640625" defaultRowHeight="14.5" x14ac:dyDescent="0.35"/>
  <cols>
    <col min="1" max="1" width="119.1796875" customWidth="1"/>
  </cols>
  <sheetData>
    <row r="1" ht="361.5" customHeight="1" x14ac:dyDescent="0.35"/>
  </sheetData>
  <sheetProtection algorithmName="SHA-512" hashValue="fZNh1bFOlmYPIB5q8INXcvGzHvYNCwbOIyp0BsFPoiy4LCxr+BsUCvfg+99uf/vWBv/ySaeudBUEFKeje7QykQ==" saltValue="VNKPqYx0kIZ1jt4tv4yW6Q==" spinCount="100000" sheet="1" objects="1" scenarios="1"/>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02DC6-FD57-4ECA-A0D5-79DF95A8E63F}">
  <sheetPr codeName="Sheet18">
    <tabColor rgb="FF0D82A1"/>
  </sheetPr>
  <dimension ref="A1:R18"/>
  <sheetViews>
    <sheetView tabSelected="1" zoomScaleNormal="100" workbookViewId="0">
      <selection activeCell="AC29" sqref="AC29"/>
    </sheetView>
  </sheetViews>
  <sheetFormatPr defaultColWidth="8.81640625" defaultRowHeight="14.5" x14ac:dyDescent="0.35"/>
  <cols>
    <col min="1" max="1" width="11.81640625" customWidth="1"/>
    <col min="3" max="7" width="9.1796875" bestFit="1" customWidth="1"/>
  </cols>
  <sheetData>
    <row r="1" spans="1:18" ht="14.5" customHeight="1" x14ac:dyDescent="0.35">
      <c r="A1" s="461" t="s">
        <v>330</v>
      </c>
      <c r="B1" s="461"/>
      <c r="C1" s="461"/>
      <c r="D1" s="461"/>
      <c r="E1" s="461"/>
      <c r="F1" s="461"/>
      <c r="G1" s="461"/>
      <c r="H1" s="461"/>
      <c r="I1" s="461"/>
      <c r="J1" s="461"/>
      <c r="K1" s="461"/>
      <c r="L1" s="461"/>
      <c r="M1" s="461"/>
      <c r="N1" s="461"/>
      <c r="O1" s="461"/>
      <c r="P1" s="461"/>
      <c r="Q1" s="461"/>
      <c r="R1" s="461"/>
    </row>
    <row r="2" spans="1:18" ht="14.5" customHeight="1" x14ac:dyDescent="0.35">
      <c r="A2" s="461"/>
      <c r="B2" s="461"/>
      <c r="C2" s="461"/>
      <c r="D2" s="461"/>
      <c r="E2" s="461"/>
      <c r="F2" s="461"/>
      <c r="G2" s="461"/>
      <c r="H2" s="461"/>
      <c r="I2" s="461"/>
      <c r="J2" s="461"/>
      <c r="K2" s="461"/>
      <c r="L2" s="461"/>
      <c r="M2" s="461"/>
      <c r="N2" s="461"/>
      <c r="O2" s="461"/>
      <c r="P2" s="461"/>
      <c r="Q2" s="461"/>
      <c r="R2" s="461"/>
    </row>
    <row r="3" spans="1:18" x14ac:dyDescent="0.35">
      <c r="A3" s="33"/>
      <c r="B3" s="33"/>
      <c r="C3" s="33"/>
      <c r="D3" s="33"/>
      <c r="E3" s="33"/>
      <c r="F3" s="33"/>
      <c r="G3" s="33"/>
      <c r="H3" s="33"/>
      <c r="I3" s="33"/>
      <c r="J3" s="33"/>
      <c r="K3" s="33"/>
      <c r="L3" s="33"/>
      <c r="M3" s="33"/>
      <c r="N3" s="34"/>
      <c r="O3" s="34"/>
      <c r="P3" s="34"/>
      <c r="Q3" s="34"/>
      <c r="R3" s="34"/>
    </row>
    <row r="4" spans="1:18" x14ac:dyDescent="0.35">
      <c r="A4" s="552" t="s">
        <v>331</v>
      </c>
      <c r="B4" s="553"/>
      <c r="C4" s="34"/>
      <c r="D4" s="34"/>
      <c r="E4" s="34"/>
      <c r="F4" s="34"/>
      <c r="G4" s="34"/>
      <c r="H4" s="34"/>
      <c r="I4" s="34"/>
      <c r="J4" s="34"/>
      <c r="K4" s="34"/>
      <c r="L4" s="34"/>
      <c r="M4" s="34"/>
      <c r="N4" s="34"/>
      <c r="O4" s="34"/>
      <c r="P4" s="34"/>
      <c r="Q4" s="34"/>
    </row>
    <row r="5" spans="1:18" x14ac:dyDescent="0.35">
      <c r="A5" s="330"/>
      <c r="B5" s="221" t="s">
        <v>96</v>
      </c>
      <c r="C5" s="34"/>
      <c r="D5" s="34"/>
      <c r="E5" s="34"/>
      <c r="F5" s="34"/>
      <c r="G5" s="34"/>
      <c r="H5" s="34"/>
      <c r="I5" s="34"/>
      <c r="J5" s="34"/>
      <c r="K5" s="34"/>
      <c r="L5" s="34"/>
      <c r="M5" s="34"/>
      <c r="N5" s="34"/>
      <c r="O5" s="34"/>
      <c r="P5" s="34"/>
      <c r="Q5" s="34"/>
    </row>
    <row r="6" spans="1:18" x14ac:dyDescent="0.35">
      <c r="A6" s="101" t="s">
        <v>332</v>
      </c>
      <c r="B6" s="252">
        <v>1.5</v>
      </c>
      <c r="C6" s="34"/>
      <c r="D6" s="34"/>
      <c r="E6" s="34"/>
      <c r="F6" s="34"/>
      <c r="G6" s="34"/>
      <c r="H6" s="34"/>
      <c r="I6" s="34"/>
      <c r="J6" s="34"/>
      <c r="K6" s="34"/>
      <c r="L6" s="34"/>
      <c r="M6" s="34"/>
      <c r="N6" s="34"/>
      <c r="O6" s="34"/>
      <c r="P6" s="34"/>
      <c r="Q6" s="34"/>
    </row>
    <row r="7" spans="1:18" x14ac:dyDescent="0.35">
      <c r="A7" s="33"/>
      <c r="B7" s="33"/>
      <c r="C7" s="33"/>
      <c r="D7" s="33"/>
      <c r="E7" s="33"/>
      <c r="F7" s="33"/>
      <c r="G7" s="33"/>
      <c r="H7" s="33"/>
      <c r="I7" s="33"/>
      <c r="J7" s="33"/>
      <c r="K7" s="33"/>
      <c r="L7" s="33"/>
      <c r="M7" s="33"/>
      <c r="N7" s="34"/>
      <c r="O7" s="34"/>
      <c r="P7" s="34"/>
      <c r="Q7" s="34"/>
      <c r="R7" s="34"/>
    </row>
    <row r="8" spans="1:18" x14ac:dyDescent="0.35">
      <c r="A8" s="552" t="s">
        <v>333</v>
      </c>
      <c r="B8" s="553"/>
      <c r="C8" s="34"/>
      <c r="D8" s="34"/>
      <c r="E8" s="34"/>
      <c r="F8" s="34"/>
      <c r="G8" s="34"/>
      <c r="H8" s="34"/>
      <c r="I8" s="34"/>
      <c r="J8" s="34"/>
      <c r="K8" s="34"/>
      <c r="L8" s="34"/>
      <c r="M8" s="34"/>
      <c r="N8" s="34"/>
      <c r="O8" s="34"/>
      <c r="P8" s="34"/>
      <c r="Q8" s="34"/>
    </row>
    <row r="9" spans="1:18" x14ac:dyDescent="0.35">
      <c r="A9" s="330"/>
      <c r="B9" s="221" t="s">
        <v>96</v>
      </c>
      <c r="C9" s="34"/>
      <c r="D9" s="34"/>
      <c r="E9" s="34"/>
      <c r="F9" s="34"/>
      <c r="G9" s="34"/>
      <c r="H9" s="34"/>
      <c r="I9" s="34"/>
      <c r="J9" s="34"/>
      <c r="K9" s="34"/>
      <c r="L9" s="34"/>
      <c r="M9" s="34"/>
      <c r="N9" s="34"/>
      <c r="O9" s="34"/>
      <c r="P9" s="34"/>
      <c r="Q9" s="34"/>
    </row>
    <row r="10" spans="1:18" x14ac:dyDescent="0.35">
      <c r="A10" s="101" t="s">
        <v>334</v>
      </c>
      <c r="B10" s="252">
        <v>2.2000000000000002</v>
      </c>
      <c r="C10" s="34"/>
      <c r="D10" s="34"/>
      <c r="E10" s="34"/>
      <c r="F10" s="34"/>
      <c r="G10" s="34"/>
      <c r="H10" s="34"/>
      <c r="I10" s="34"/>
      <c r="J10" s="34"/>
      <c r="K10" s="34"/>
      <c r="L10" s="34"/>
      <c r="M10" s="34"/>
      <c r="N10" s="34"/>
      <c r="O10" s="34"/>
      <c r="P10" s="34"/>
      <c r="Q10" s="34"/>
    </row>
    <row r="11" spans="1:18" x14ac:dyDescent="0.35">
      <c r="A11" s="102"/>
      <c r="B11" s="103"/>
      <c r="C11" s="34"/>
      <c r="D11" s="34"/>
      <c r="E11" s="34"/>
      <c r="F11" s="34"/>
      <c r="G11" s="34"/>
      <c r="H11" s="34"/>
      <c r="I11" s="34"/>
      <c r="J11" s="34"/>
      <c r="K11" s="34"/>
      <c r="L11" s="34"/>
      <c r="M11" s="34"/>
      <c r="N11" s="34"/>
      <c r="O11" s="34"/>
      <c r="P11" s="34"/>
      <c r="Q11" s="34"/>
    </row>
    <row r="12" spans="1:18" x14ac:dyDescent="0.35">
      <c r="A12" s="552" t="s">
        <v>335</v>
      </c>
      <c r="B12" s="553"/>
      <c r="C12" s="34"/>
      <c r="D12" s="34"/>
      <c r="E12" s="34"/>
      <c r="F12" s="34"/>
      <c r="G12" s="34"/>
      <c r="H12" s="34"/>
      <c r="I12" s="34"/>
      <c r="J12" s="34"/>
      <c r="K12" s="34"/>
      <c r="L12" s="34"/>
      <c r="M12" s="34"/>
      <c r="N12" s="34"/>
      <c r="O12" s="34"/>
      <c r="P12" s="34"/>
      <c r="Q12" s="34"/>
    </row>
    <row r="13" spans="1:18" x14ac:dyDescent="0.35">
      <c r="A13" s="100"/>
      <c r="B13" s="221" t="s">
        <v>96</v>
      </c>
      <c r="C13" s="34"/>
      <c r="D13" s="34"/>
      <c r="E13" s="34"/>
      <c r="F13" s="34"/>
      <c r="G13" s="34"/>
      <c r="H13" s="34"/>
      <c r="I13" s="34"/>
      <c r="J13" s="34"/>
      <c r="K13" s="34"/>
      <c r="L13" s="34"/>
      <c r="M13" s="34"/>
      <c r="N13" s="34"/>
      <c r="O13" s="34"/>
      <c r="P13" s="34"/>
      <c r="Q13" s="34"/>
    </row>
    <row r="14" spans="1:18" x14ac:dyDescent="0.35">
      <c r="A14" s="101" t="s">
        <v>334</v>
      </c>
      <c r="B14" s="253">
        <v>0</v>
      </c>
    </row>
    <row r="16" spans="1:18" x14ac:dyDescent="0.35">
      <c r="A16" s="78" t="s">
        <v>336</v>
      </c>
      <c r="B16" s="85"/>
      <c r="C16" s="85"/>
      <c r="D16" s="85"/>
      <c r="E16" s="85"/>
      <c r="F16" s="85"/>
      <c r="G16" s="85"/>
      <c r="H16" s="85"/>
      <c r="I16" s="85"/>
      <c r="J16" s="85"/>
      <c r="K16" s="85"/>
      <c r="L16" s="85"/>
      <c r="M16" s="85"/>
      <c r="N16" s="87"/>
      <c r="O16" s="87"/>
      <c r="P16" s="87"/>
      <c r="Q16" s="87"/>
      <c r="R16" s="87"/>
    </row>
    <row r="17" spans="1:18" x14ac:dyDescent="0.35">
      <c r="A17" s="329" t="s">
        <v>337</v>
      </c>
      <c r="B17" s="34"/>
      <c r="C17" s="34"/>
      <c r="D17" s="34"/>
      <c r="E17" s="34"/>
      <c r="F17" s="34"/>
      <c r="G17" s="34"/>
      <c r="H17" s="34"/>
      <c r="I17" s="34"/>
      <c r="J17" s="34"/>
      <c r="K17" s="34"/>
      <c r="L17" s="34"/>
      <c r="M17" s="34"/>
      <c r="N17" s="34"/>
      <c r="O17" s="34"/>
      <c r="P17" s="34"/>
      <c r="Q17" s="34"/>
      <c r="R17" s="34"/>
    </row>
    <row r="18" spans="1:18" x14ac:dyDescent="0.35">
      <c r="A18" s="329" t="s">
        <v>338</v>
      </c>
      <c r="B18" s="34"/>
      <c r="C18" s="34"/>
      <c r="D18" s="34"/>
      <c r="E18" s="34"/>
      <c r="F18" s="34"/>
      <c r="G18" s="34"/>
      <c r="H18" s="34"/>
      <c r="I18" s="34"/>
      <c r="J18" s="34"/>
      <c r="K18" s="34"/>
      <c r="L18" s="34"/>
      <c r="M18" s="34"/>
      <c r="N18" s="34"/>
      <c r="O18" s="34"/>
      <c r="P18" s="34"/>
      <c r="Q18" s="34"/>
      <c r="R18" s="34"/>
    </row>
  </sheetData>
  <sheetProtection algorithmName="SHA-512" hashValue="TUSSOk803GQHu/p+ajqMXj9jLnK5cXJAYu7A8Nkye2WTZeeGokimbmjy6J2YKmLXjFGsOEL3fHyoVLSCcFQn5g==" saltValue="va/1353Z5ZY+1eGAdHLgOw==" spinCount="100000" sheet="1" objects="1" scenarios="1"/>
  <mergeCells count="4">
    <mergeCell ref="A12:B12"/>
    <mergeCell ref="A8:B8"/>
    <mergeCell ref="A1:R2"/>
    <mergeCell ref="A4:B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D30A1-475E-429B-89EE-43FA47921733}">
  <sheetPr codeName="Sheet19"/>
  <dimension ref="A1:Q41"/>
  <sheetViews>
    <sheetView workbookViewId="0">
      <pane xSplit="1" topLeftCell="B1" activePane="topRight" state="frozen"/>
      <selection activeCell="Q27" sqref="Q27"/>
      <selection pane="topRight" activeCell="F33" sqref="F33"/>
    </sheetView>
  </sheetViews>
  <sheetFormatPr defaultColWidth="10.1796875" defaultRowHeight="14.5" x14ac:dyDescent="0.35"/>
  <cols>
    <col min="1" max="1" width="51.453125" customWidth="1"/>
    <col min="3" max="4" width="10" customWidth="1"/>
    <col min="8" max="9" width="11.453125" customWidth="1"/>
    <col min="13" max="13" width="10.453125" customWidth="1"/>
  </cols>
  <sheetData>
    <row r="1" spans="1:17" ht="26" x14ac:dyDescent="0.6">
      <c r="A1" s="5" t="s">
        <v>339</v>
      </c>
      <c r="B1" s="6"/>
    </row>
    <row r="2" spans="1:17" x14ac:dyDescent="0.35">
      <c r="C2" t="s">
        <v>340</v>
      </c>
      <c r="D2" t="s">
        <v>341</v>
      </c>
      <c r="E2" t="s">
        <v>342</v>
      </c>
      <c r="F2" t="s">
        <v>343</v>
      </c>
      <c r="G2" t="s">
        <v>344</v>
      </c>
      <c r="H2" t="s">
        <v>345</v>
      </c>
      <c r="I2" t="s">
        <v>346</v>
      </c>
      <c r="J2" t="s">
        <v>347</v>
      </c>
      <c r="K2" t="s">
        <v>348</v>
      </c>
      <c r="L2" t="s">
        <v>349</v>
      </c>
      <c r="M2" s="7" t="s">
        <v>350</v>
      </c>
      <c r="N2" s="8" t="s">
        <v>288</v>
      </c>
      <c r="Q2" t="s">
        <v>351</v>
      </c>
    </row>
    <row r="3" spans="1:17" x14ac:dyDescent="0.35">
      <c r="A3" s="2" t="s">
        <v>106</v>
      </c>
      <c r="B3" s="9" t="s">
        <v>289</v>
      </c>
      <c r="C3" s="10">
        <v>93</v>
      </c>
      <c r="D3" s="10">
        <v>84</v>
      </c>
      <c r="E3" s="10">
        <v>77</v>
      </c>
      <c r="F3" s="10">
        <v>75</v>
      </c>
      <c r="G3" s="10">
        <v>76</v>
      </c>
      <c r="H3" s="10">
        <v>77.14456747865475</v>
      </c>
      <c r="I3" s="10">
        <v>76.567365952405964</v>
      </c>
      <c r="J3" s="10">
        <v>72.791537229063636</v>
      </c>
      <c r="K3" s="10">
        <v>69.404644686197173</v>
      </c>
      <c r="L3" s="10">
        <v>70.494733167027348</v>
      </c>
      <c r="M3" s="11">
        <v>68.02581023000117</v>
      </c>
      <c r="N3" s="12">
        <v>26.283580642674849</v>
      </c>
      <c r="Q3" s="13">
        <f>M3/L3-1</f>
        <v>-3.5022799947003302E-2</v>
      </c>
    </row>
    <row r="4" spans="1:17" x14ac:dyDescent="0.35">
      <c r="A4" s="2" t="s">
        <v>108</v>
      </c>
      <c r="B4" s="9" t="s">
        <v>289</v>
      </c>
      <c r="C4" s="10"/>
      <c r="D4" s="10"/>
      <c r="E4" s="10"/>
      <c r="F4" s="10"/>
      <c r="G4" s="10"/>
      <c r="H4" s="10">
        <v>43.31863851584751</v>
      </c>
      <c r="I4" s="10">
        <v>47.829283692163777</v>
      </c>
      <c r="J4" s="10">
        <v>55.00570075011909</v>
      </c>
      <c r="K4" s="10">
        <v>54.197135242925221</v>
      </c>
      <c r="L4" s="10">
        <v>47.741283397227591</v>
      </c>
      <c r="M4" s="11"/>
      <c r="N4" s="12"/>
      <c r="Q4" s="13"/>
    </row>
    <row r="5" spans="1:17" x14ac:dyDescent="0.35">
      <c r="A5" s="2" t="s">
        <v>110</v>
      </c>
      <c r="B5" s="9" t="s">
        <v>289</v>
      </c>
      <c r="C5" s="10"/>
      <c r="D5" s="10">
        <v>86</v>
      </c>
      <c r="E5" s="10">
        <v>76</v>
      </c>
      <c r="F5" s="10">
        <v>75</v>
      </c>
      <c r="G5" s="10">
        <v>71</v>
      </c>
      <c r="H5" s="10">
        <v>68.590708989492299</v>
      </c>
      <c r="I5" s="10">
        <v>65.883314709893895</v>
      </c>
      <c r="J5" s="10">
        <v>67.128839869026947</v>
      </c>
      <c r="K5" s="10">
        <v>57.767007849597171</v>
      </c>
      <c r="L5" s="10">
        <v>57.307320143054604</v>
      </c>
      <c r="M5" s="11">
        <v>52.124993267540965</v>
      </c>
      <c r="N5" s="12">
        <v>24.102127237436299</v>
      </c>
      <c r="Q5" s="13">
        <f t="shared" ref="Q5:Q36" si="0">M5/L5-1</f>
        <v>-9.043045221059276E-2</v>
      </c>
    </row>
    <row r="6" spans="1:17" x14ac:dyDescent="0.35">
      <c r="A6" s="2" t="s">
        <v>352</v>
      </c>
      <c r="B6" s="9" t="s">
        <v>289</v>
      </c>
      <c r="C6" s="10"/>
      <c r="D6" s="10">
        <v>105</v>
      </c>
      <c r="E6" s="10">
        <v>95</v>
      </c>
      <c r="F6" s="10">
        <v>94</v>
      </c>
      <c r="G6" s="10">
        <v>84</v>
      </c>
      <c r="H6" s="10">
        <v>77.135887575212493</v>
      </c>
      <c r="I6" s="10">
        <v>76.554208941951586</v>
      </c>
      <c r="J6" s="10">
        <v>79.307066124558148</v>
      </c>
      <c r="K6" s="10">
        <v>56.783213769130263</v>
      </c>
      <c r="L6" s="10">
        <v>55.391844157244329</v>
      </c>
      <c r="M6" s="11"/>
      <c r="N6" s="12"/>
      <c r="Q6" s="13"/>
    </row>
    <row r="7" spans="1:17" x14ac:dyDescent="0.35">
      <c r="A7" s="2" t="s">
        <v>111</v>
      </c>
      <c r="B7" s="9" t="s">
        <v>290</v>
      </c>
      <c r="C7" s="10">
        <v>150</v>
      </c>
      <c r="D7" s="10">
        <v>145</v>
      </c>
      <c r="E7" s="10">
        <v>145</v>
      </c>
      <c r="F7" s="10">
        <v>130</v>
      </c>
      <c r="G7" s="10">
        <v>124</v>
      </c>
      <c r="H7" s="10">
        <v>110.85209087226266</v>
      </c>
      <c r="I7" s="10">
        <v>101.48667280803352</v>
      </c>
      <c r="J7" s="10">
        <v>82.975904527490897</v>
      </c>
      <c r="K7" s="10">
        <v>84.429407011136618</v>
      </c>
      <c r="L7" s="10">
        <v>84.805710765663733</v>
      </c>
      <c r="M7" s="11">
        <v>78.67871855374969</v>
      </c>
      <c r="N7" s="12">
        <v>60.814769775506925</v>
      </c>
      <c r="Q7" s="13">
        <f t="shared" si="0"/>
        <v>-7.2247401225658425E-2</v>
      </c>
    </row>
    <row r="8" spans="1:17" x14ac:dyDescent="0.35">
      <c r="A8" s="2" t="s">
        <v>113</v>
      </c>
      <c r="B8" s="9" t="s">
        <v>289</v>
      </c>
      <c r="C8" s="10">
        <v>96</v>
      </c>
      <c r="D8" s="10">
        <v>95</v>
      </c>
      <c r="E8" s="10">
        <v>81</v>
      </c>
      <c r="F8" s="10">
        <v>77</v>
      </c>
      <c r="G8" s="10">
        <v>79</v>
      </c>
      <c r="H8" s="10">
        <v>75.625232650329266</v>
      </c>
      <c r="I8" s="10">
        <v>65.618387527878724</v>
      </c>
      <c r="J8" s="10">
        <v>64.1298478446503</v>
      </c>
      <c r="K8" s="10">
        <v>59.645598706193262</v>
      </c>
      <c r="L8" s="10">
        <v>61.813838070208242</v>
      </c>
      <c r="M8" s="11">
        <v>55.120041207829736</v>
      </c>
      <c r="N8" s="12">
        <v>51.081705727911938</v>
      </c>
      <c r="Q8" s="13">
        <f t="shared" si="0"/>
        <v>-0.10828961720150243</v>
      </c>
    </row>
    <row r="9" spans="1:17" x14ac:dyDescent="0.35">
      <c r="A9" s="2" t="s">
        <v>353</v>
      </c>
      <c r="B9" s="9" t="s">
        <v>289</v>
      </c>
      <c r="C9" s="10">
        <v>78</v>
      </c>
      <c r="D9" s="10">
        <v>80</v>
      </c>
      <c r="E9" s="10">
        <v>60</v>
      </c>
      <c r="F9" s="10">
        <v>61</v>
      </c>
      <c r="G9" s="10">
        <v>61</v>
      </c>
      <c r="H9" s="10">
        <v>61.699670324566505</v>
      </c>
      <c r="I9" s="10">
        <v>60.27751956940903</v>
      </c>
      <c r="J9" s="10">
        <v>60.884656362481472</v>
      </c>
      <c r="K9" s="10">
        <v>59.479948725252797</v>
      </c>
      <c r="L9" s="10">
        <v>54.590840539605665</v>
      </c>
      <c r="M9" s="11">
        <v>57.178794433027448</v>
      </c>
      <c r="N9" s="12">
        <v>50.171373430728231</v>
      </c>
      <c r="Q9" s="13">
        <f t="shared" si="0"/>
        <v>4.74063756454568E-2</v>
      </c>
    </row>
    <row r="10" spans="1:17" x14ac:dyDescent="0.35">
      <c r="A10" s="2" t="s">
        <v>354</v>
      </c>
      <c r="B10" s="9" t="s">
        <v>289</v>
      </c>
      <c r="C10" s="10"/>
      <c r="D10" s="10"/>
      <c r="E10" s="10"/>
      <c r="F10" s="10"/>
      <c r="G10" s="10"/>
      <c r="H10" s="10">
        <v>64.862572401457626</v>
      </c>
      <c r="I10" s="10">
        <v>77.186548368051831</v>
      </c>
      <c r="J10" s="10">
        <v>78.514810501096406</v>
      </c>
      <c r="K10" s="10">
        <v>54.985937135473769</v>
      </c>
      <c r="L10" s="10">
        <v>59.25498489539828</v>
      </c>
      <c r="M10" s="11"/>
      <c r="N10" s="12"/>
      <c r="Q10" s="13"/>
    </row>
    <row r="11" spans="1:17" x14ac:dyDescent="0.35">
      <c r="A11" s="2" t="s">
        <v>355</v>
      </c>
      <c r="B11" s="9" t="s">
        <v>289</v>
      </c>
      <c r="C11" s="10"/>
      <c r="D11" s="10"/>
      <c r="E11" s="10"/>
      <c r="F11" s="10"/>
      <c r="G11" s="10"/>
      <c r="H11" s="10">
        <v>65.807928040248896</v>
      </c>
      <c r="I11" s="10">
        <v>74.650131943200591</v>
      </c>
      <c r="J11" s="10">
        <v>72.178302773229717</v>
      </c>
      <c r="K11" s="10">
        <v>64.15055543775226</v>
      </c>
      <c r="L11" s="10">
        <v>56.915586954460061</v>
      </c>
      <c r="M11" s="11">
        <v>55.462345359096695</v>
      </c>
      <c r="N11" s="12">
        <v>20.524012324188018</v>
      </c>
      <c r="Q11" s="13">
        <f t="shared" si="0"/>
        <v>-2.5533279601001935E-2</v>
      </c>
    </row>
    <row r="12" spans="1:17" x14ac:dyDescent="0.35">
      <c r="A12" s="2" t="s">
        <v>356</v>
      </c>
      <c r="B12" s="9" t="s">
        <v>291</v>
      </c>
      <c r="C12" s="10"/>
      <c r="D12" s="10">
        <v>93</v>
      </c>
      <c r="E12" s="10">
        <v>83</v>
      </c>
      <c r="F12" s="10">
        <v>78</v>
      </c>
      <c r="G12" s="10">
        <v>55</v>
      </c>
      <c r="H12" s="10">
        <v>55.2</v>
      </c>
      <c r="I12" s="10">
        <v>53.4</v>
      </c>
      <c r="J12" s="10">
        <v>63</v>
      </c>
      <c r="K12" s="10">
        <v>65.007226353909786</v>
      </c>
      <c r="L12" s="10">
        <v>70.526152292936743</v>
      </c>
      <c r="M12" s="11"/>
      <c r="N12" s="12"/>
      <c r="Q12" s="13"/>
    </row>
    <row r="13" spans="1:17" x14ac:dyDescent="0.35">
      <c r="A13" s="2" t="s">
        <v>357</v>
      </c>
      <c r="B13" s="9" t="s">
        <v>358</v>
      </c>
      <c r="C13" s="10"/>
      <c r="D13" s="10"/>
      <c r="E13" s="10"/>
      <c r="F13" s="10"/>
      <c r="G13" s="10"/>
      <c r="H13" s="10">
        <v>48.86132678426705</v>
      </c>
      <c r="I13" s="10">
        <v>48.894601700876009</v>
      </c>
      <c r="J13" s="10">
        <v>49.07080527749617</v>
      </c>
      <c r="K13" s="10">
        <v>45.938081107171797</v>
      </c>
      <c r="L13" s="10">
        <v>45.588131218627147</v>
      </c>
      <c r="M13" s="11"/>
      <c r="N13" s="12"/>
      <c r="Q13" s="13"/>
    </row>
    <row r="14" spans="1:17" x14ac:dyDescent="0.35">
      <c r="A14" s="2" t="s">
        <v>119</v>
      </c>
      <c r="B14" s="9" t="s">
        <v>291</v>
      </c>
      <c r="C14" s="10"/>
      <c r="D14" s="10"/>
      <c r="E14" s="10"/>
      <c r="F14" s="10"/>
      <c r="G14" s="10"/>
      <c r="H14" s="10">
        <v>55.760788788788787</v>
      </c>
      <c r="I14" s="10">
        <v>51.185571571571565</v>
      </c>
      <c r="J14" s="10">
        <v>53.79790706095352</v>
      </c>
      <c r="K14" s="10">
        <v>53.715845906256284</v>
      </c>
      <c r="L14" s="10">
        <v>52.836716766732494</v>
      </c>
      <c r="M14" s="11">
        <v>47.380293737895421</v>
      </c>
      <c r="N14" s="12">
        <v>36.266107165913489</v>
      </c>
      <c r="Q14" s="13">
        <f t="shared" si="0"/>
        <v>-0.10326953230130664</v>
      </c>
    </row>
    <row r="15" spans="1:17" x14ac:dyDescent="0.35">
      <c r="A15" s="2" t="s">
        <v>359</v>
      </c>
      <c r="B15" s="9" t="s">
        <v>289</v>
      </c>
      <c r="C15" s="10"/>
      <c r="D15" s="10"/>
      <c r="E15" s="10"/>
      <c r="F15" s="10"/>
      <c r="G15" s="10"/>
      <c r="H15" s="10">
        <v>90.743973452019276</v>
      </c>
      <c r="I15" s="10">
        <v>78.42687397165615</v>
      </c>
      <c r="J15" s="10">
        <v>87.57650876323801</v>
      </c>
      <c r="K15" s="10">
        <v>86.856958954801527</v>
      </c>
      <c r="L15" s="10">
        <v>93.468196057344684</v>
      </c>
      <c r="M15" s="11">
        <v>101.00434863699334</v>
      </c>
      <c r="N15" s="12">
        <v>87.073886229429974</v>
      </c>
      <c r="Q15" s="13">
        <f t="shared" si="0"/>
        <v>8.0627987888255204E-2</v>
      </c>
    </row>
    <row r="16" spans="1:17" x14ac:dyDescent="0.35">
      <c r="A16" s="2" t="s">
        <v>120</v>
      </c>
      <c r="B16" s="9" t="s">
        <v>289</v>
      </c>
      <c r="C16" s="10"/>
      <c r="D16" s="10"/>
      <c r="E16" s="10"/>
      <c r="F16" s="10"/>
      <c r="G16" s="10"/>
      <c r="H16" s="10">
        <v>62.772689888788243</v>
      </c>
      <c r="I16" s="10">
        <v>61.407708731466727</v>
      </c>
      <c r="J16" s="10">
        <v>62.455333751531775</v>
      </c>
      <c r="K16" s="10">
        <v>56.465901140545796</v>
      </c>
      <c r="L16" s="10">
        <v>56.601049223412225</v>
      </c>
      <c r="M16" s="11">
        <v>52.353047729344226</v>
      </c>
      <c r="N16" s="12">
        <v>21.419839347767816</v>
      </c>
      <c r="Q16" s="13">
        <f t="shared" si="0"/>
        <v>-7.5051638659568765E-2</v>
      </c>
    </row>
    <row r="17" spans="1:17" x14ac:dyDescent="0.35">
      <c r="A17" s="2" t="s">
        <v>360</v>
      </c>
      <c r="B17" s="9" t="s">
        <v>289</v>
      </c>
      <c r="C17" s="10"/>
      <c r="D17" s="10"/>
      <c r="E17" s="10"/>
      <c r="F17" s="10"/>
      <c r="G17" s="10"/>
      <c r="H17" s="10">
        <v>54.632481865458445</v>
      </c>
      <c r="I17" s="10">
        <v>56.667157152695673</v>
      </c>
      <c r="J17" s="10">
        <v>64.571929032200728</v>
      </c>
      <c r="K17" s="10">
        <v>65.530542337017309</v>
      </c>
      <c r="L17" s="10">
        <v>66.154761280653034</v>
      </c>
      <c r="M17" s="11"/>
      <c r="N17" s="12"/>
      <c r="Q17" s="13"/>
    </row>
    <row r="18" spans="1:17" x14ac:dyDescent="0.35">
      <c r="A18" s="2" t="s">
        <v>361</v>
      </c>
      <c r="B18" s="9" t="s">
        <v>291</v>
      </c>
      <c r="C18" s="10"/>
      <c r="D18" s="10">
        <v>107</v>
      </c>
      <c r="E18" s="10">
        <v>89</v>
      </c>
      <c r="F18" s="10">
        <v>84</v>
      </c>
      <c r="G18" s="10">
        <v>82</v>
      </c>
      <c r="H18" s="10">
        <v>70.336662584200866</v>
      </c>
      <c r="I18" s="10">
        <v>62.967983911373373</v>
      </c>
      <c r="J18" s="10">
        <v>67</v>
      </c>
      <c r="K18" s="10">
        <v>63.876590782854876</v>
      </c>
      <c r="L18" s="10">
        <v>65.619428473954514</v>
      </c>
      <c r="M18" s="11"/>
      <c r="N18" s="12"/>
      <c r="Q18" s="13"/>
    </row>
    <row r="19" spans="1:17" x14ac:dyDescent="0.35">
      <c r="A19" s="2" t="s">
        <v>362</v>
      </c>
      <c r="B19" s="9" t="s">
        <v>290</v>
      </c>
      <c r="C19" s="10">
        <v>128</v>
      </c>
      <c r="D19" s="10">
        <v>113</v>
      </c>
      <c r="E19" s="10">
        <v>121</v>
      </c>
      <c r="F19" s="10">
        <v>115</v>
      </c>
      <c r="G19" s="10">
        <v>107</v>
      </c>
      <c r="H19" s="10">
        <v>101.51173595873991</v>
      </c>
      <c r="I19" s="10">
        <v>103.68046185835031</v>
      </c>
      <c r="J19" s="10">
        <v>89.319015282834272</v>
      </c>
      <c r="K19" s="10">
        <v>85.933478792962418</v>
      </c>
      <c r="L19" s="10">
        <v>81.501063768183357</v>
      </c>
      <c r="M19" s="11"/>
      <c r="N19" s="12"/>
      <c r="Q19" s="13"/>
    </row>
    <row r="20" spans="1:17" x14ac:dyDescent="0.35">
      <c r="A20" s="2" t="s">
        <v>123</v>
      </c>
      <c r="B20" s="9" t="s">
        <v>363</v>
      </c>
      <c r="C20" s="10"/>
      <c r="D20" s="10"/>
      <c r="E20" s="10"/>
      <c r="F20" s="10"/>
      <c r="G20" s="10"/>
      <c r="H20" s="10"/>
      <c r="I20" s="10">
        <v>43.650125036798315</v>
      </c>
      <c r="J20" s="10">
        <v>36.410478600387734</v>
      </c>
      <c r="K20" s="10">
        <v>36.771537582780923</v>
      </c>
      <c r="L20" s="10">
        <v>37.003005218643146</v>
      </c>
      <c r="M20" s="11">
        <v>34.81987592446071</v>
      </c>
      <c r="N20" s="12">
        <v>29.048649694529701</v>
      </c>
      <c r="Q20" s="13">
        <f t="shared" si="0"/>
        <v>-5.8998702437349948E-2</v>
      </c>
    </row>
    <row r="21" spans="1:17" x14ac:dyDescent="0.35">
      <c r="A21" s="2" t="s">
        <v>125</v>
      </c>
      <c r="B21" s="9" t="s">
        <v>291</v>
      </c>
      <c r="C21" s="10"/>
      <c r="D21" s="10"/>
      <c r="E21" s="10"/>
      <c r="F21" s="10"/>
      <c r="G21" s="10"/>
      <c r="H21" s="10">
        <v>70.589524166733938</v>
      </c>
      <c r="I21" s="10">
        <v>51.953142961793759</v>
      </c>
      <c r="J21" s="10">
        <v>54.175675012141816</v>
      </c>
      <c r="K21" s="10">
        <v>59.65602835363395</v>
      </c>
      <c r="L21" s="10">
        <v>65.326390578365732</v>
      </c>
      <c r="M21" s="11">
        <v>70.194849592643379</v>
      </c>
      <c r="N21" s="12">
        <v>63.88872882148906</v>
      </c>
      <c r="Q21" s="13">
        <f t="shared" si="0"/>
        <v>7.4525149348905639E-2</v>
      </c>
    </row>
    <row r="22" spans="1:17" x14ac:dyDescent="0.35">
      <c r="A22" s="2" t="s">
        <v>126</v>
      </c>
      <c r="B22" s="9" t="s">
        <v>289</v>
      </c>
      <c r="C22" s="10"/>
      <c r="D22" s="10">
        <v>129</v>
      </c>
      <c r="E22" s="10">
        <v>101</v>
      </c>
      <c r="F22" s="10">
        <v>82</v>
      </c>
      <c r="G22" s="10">
        <v>76</v>
      </c>
      <c r="H22" s="10">
        <v>83.488238195332954</v>
      </c>
      <c r="I22" s="10">
        <v>83.093757943398501</v>
      </c>
      <c r="J22" s="10">
        <v>90.050991263041794</v>
      </c>
      <c r="K22" s="10">
        <v>77.312682686442983</v>
      </c>
      <c r="L22" s="10">
        <v>74.949255222346082</v>
      </c>
      <c r="M22" s="11">
        <v>61.953354940147769</v>
      </c>
      <c r="N22" s="12">
        <v>26.361741903059055</v>
      </c>
      <c r="Q22" s="13">
        <f t="shared" si="0"/>
        <v>-0.17339598964185032</v>
      </c>
    </row>
    <row r="23" spans="1:17" x14ac:dyDescent="0.35">
      <c r="A23" s="2" t="s">
        <v>131</v>
      </c>
      <c r="B23" s="9" t="s">
        <v>289</v>
      </c>
      <c r="C23" s="10"/>
      <c r="D23" s="10"/>
      <c r="E23" s="10">
        <v>45</v>
      </c>
      <c r="F23" s="10">
        <v>40</v>
      </c>
      <c r="G23" s="10">
        <v>41</v>
      </c>
      <c r="H23" s="10">
        <v>43.819882506127172</v>
      </c>
      <c r="I23" s="10">
        <v>40.890713544180784</v>
      </c>
      <c r="J23" s="10">
        <v>42.49569658610411</v>
      </c>
      <c r="K23" s="10">
        <v>42.05870280859012</v>
      </c>
      <c r="L23" s="10">
        <v>41.536221153563417</v>
      </c>
      <c r="M23" s="11">
        <v>38.01247896926489</v>
      </c>
      <c r="N23" s="12">
        <v>35.367006882730188</v>
      </c>
      <c r="Q23" s="13">
        <f t="shared" si="0"/>
        <v>-8.4835405976651401E-2</v>
      </c>
    </row>
    <row r="24" spans="1:17" x14ac:dyDescent="0.35">
      <c r="A24" s="2" t="s">
        <v>364</v>
      </c>
      <c r="B24" s="9" t="s">
        <v>289</v>
      </c>
      <c r="C24" s="10">
        <v>120</v>
      </c>
      <c r="D24" s="10">
        <v>110</v>
      </c>
      <c r="E24" s="10">
        <v>100</v>
      </c>
      <c r="F24" s="10">
        <v>88</v>
      </c>
      <c r="G24" s="10">
        <v>88</v>
      </c>
      <c r="H24" s="10">
        <v>87.475120721836191</v>
      </c>
      <c r="I24" s="10">
        <v>84.586000485423654</v>
      </c>
      <c r="J24" s="10">
        <v>82.007385444670732</v>
      </c>
      <c r="K24" s="10">
        <v>80.683164296856546</v>
      </c>
      <c r="L24" s="10">
        <v>78.778909949857351</v>
      </c>
      <c r="M24" s="11">
        <v>83.306563885779553</v>
      </c>
      <c r="N24" s="12">
        <v>33.787369696432542</v>
      </c>
      <c r="Q24" s="13">
        <f t="shared" si="0"/>
        <v>5.7472919323255933E-2</v>
      </c>
    </row>
    <row r="25" spans="1:17" x14ac:dyDescent="0.35">
      <c r="A25" s="2" t="s">
        <v>133</v>
      </c>
      <c r="B25" s="9" t="s">
        <v>289</v>
      </c>
      <c r="C25" s="10"/>
      <c r="D25" s="10"/>
      <c r="E25" s="10"/>
      <c r="F25" s="10"/>
      <c r="G25" s="10"/>
      <c r="H25" s="10"/>
      <c r="I25" s="10"/>
      <c r="J25" s="10">
        <v>51.699955754472292</v>
      </c>
      <c r="K25" s="10">
        <v>47.07879189786776</v>
      </c>
      <c r="L25" s="10">
        <v>43.542221446626726</v>
      </c>
      <c r="M25" s="11">
        <v>43.049369511174831</v>
      </c>
      <c r="N25" s="12">
        <v>21.621830195313908</v>
      </c>
      <c r="Q25" s="13">
        <f t="shared" si="0"/>
        <v>-1.1318943294062911E-2</v>
      </c>
    </row>
    <row r="26" spans="1:17" x14ac:dyDescent="0.35">
      <c r="A26" s="2" t="s">
        <v>135</v>
      </c>
      <c r="B26" s="9" t="s">
        <v>290</v>
      </c>
      <c r="C26" s="10"/>
      <c r="D26" s="10"/>
      <c r="E26" s="10"/>
      <c r="F26" s="10"/>
      <c r="G26" s="10"/>
      <c r="H26" s="10"/>
      <c r="I26" s="10"/>
      <c r="J26" s="10">
        <v>43.692915164886273</v>
      </c>
      <c r="K26" s="10">
        <v>45.178077727234779</v>
      </c>
      <c r="L26" s="10">
        <v>46.663363775958729</v>
      </c>
      <c r="M26" s="11">
        <v>40.063245519589515</v>
      </c>
      <c r="N26" s="12">
        <v>30.963693990029167</v>
      </c>
      <c r="Q26" s="13">
        <f t="shared" si="0"/>
        <v>-0.14144111616251798</v>
      </c>
    </row>
    <row r="27" spans="1:17" x14ac:dyDescent="0.35">
      <c r="A27" s="2" t="s">
        <v>137</v>
      </c>
      <c r="B27" s="9" t="s">
        <v>289</v>
      </c>
      <c r="C27" s="10"/>
      <c r="D27" s="10"/>
      <c r="E27" s="10"/>
      <c r="F27" s="10"/>
      <c r="G27" s="10"/>
      <c r="H27" s="10"/>
      <c r="I27" s="10">
        <v>63.856908911539392</v>
      </c>
      <c r="J27" s="10">
        <v>76.172101091493531</v>
      </c>
      <c r="K27" s="10">
        <v>70.747401071551621</v>
      </c>
      <c r="L27" s="10">
        <v>68.191133527380401</v>
      </c>
      <c r="M27" s="11">
        <v>69.808878003777792</v>
      </c>
      <c r="N27" s="12">
        <v>67.507207383396675</v>
      </c>
      <c r="Q27" s="13">
        <f t="shared" si="0"/>
        <v>2.3723677738071824E-2</v>
      </c>
    </row>
    <row r="28" spans="1:17" x14ac:dyDescent="0.35">
      <c r="A28" s="2" t="s">
        <v>365</v>
      </c>
      <c r="B28" s="9" t="s">
        <v>290</v>
      </c>
      <c r="C28" s="10"/>
      <c r="D28" s="10"/>
      <c r="E28" s="10"/>
      <c r="F28" s="10"/>
      <c r="G28" s="10"/>
      <c r="H28" s="10">
        <v>66.416890558152943</v>
      </c>
      <c r="I28" s="10">
        <v>54.100361001563456</v>
      </c>
      <c r="J28" s="10">
        <v>50.822152082600148</v>
      </c>
      <c r="K28" s="10">
        <v>51.212384222826799</v>
      </c>
      <c r="L28" s="10">
        <v>51.428020904022375</v>
      </c>
      <c r="M28" s="11"/>
      <c r="N28" s="12"/>
      <c r="Q28" s="13"/>
    </row>
    <row r="29" spans="1:17" x14ac:dyDescent="0.35">
      <c r="A29" s="2" t="s">
        <v>366</v>
      </c>
      <c r="B29" s="9" t="s">
        <v>289</v>
      </c>
      <c r="C29" s="10"/>
      <c r="D29" s="10"/>
      <c r="E29" s="10"/>
      <c r="F29" s="10"/>
      <c r="G29" s="10"/>
      <c r="H29" s="10">
        <v>80.132127102738949</v>
      </c>
      <c r="I29" s="10">
        <v>70.103147394365081</v>
      </c>
      <c r="J29" s="10">
        <v>73.247713533719335</v>
      </c>
      <c r="K29" s="10">
        <v>55.748169859058812</v>
      </c>
      <c r="L29" s="10">
        <v>54.424763875356483</v>
      </c>
      <c r="M29" s="11"/>
      <c r="N29" s="12"/>
      <c r="Q29" s="13"/>
    </row>
    <row r="30" spans="1:17" x14ac:dyDescent="0.35">
      <c r="A30" s="2" t="s">
        <v>367</v>
      </c>
      <c r="B30" s="9" t="s">
        <v>289</v>
      </c>
      <c r="C30" s="10"/>
      <c r="D30" s="10"/>
      <c r="E30" s="10"/>
      <c r="F30" s="10"/>
      <c r="G30" s="10"/>
      <c r="H30" s="10"/>
      <c r="I30" s="10"/>
      <c r="J30" s="10"/>
      <c r="K30" s="10"/>
      <c r="L30" s="10"/>
      <c r="M30" s="11">
        <v>63.730703989840194</v>
      </c>
      <c r="N30" s="12">
        <v>24.846076095613292</v>
      </c>
      <c r="Q30" s="13"/>
    </row>
    <row r="31" spans="1:17" x14ac:dyDescent="0.35">
      <c r="A31" s="2" t="s">
        <v>117</v>
      </c>
      <c r="B31" s="9" t="s">
        <v>289</v>
      </c>
      <c r="C31" s="10"/>
      <c r="D31" s="10"/>
      <c r="E31" s="10"/>
      <c r="F31" s="10"/>
      <c r="G31" s="10"/>
      <c r="H31" s="10"/>
      <c r="I31" s="10"/>
      <c r="J31" s="10"/>
      <c r="K31" s="10"/>
      <c r="L31" s="10"/>
      <c r="M31" s="11">
        <v>51.099565938406656</v>
      </c>
      <c r="N31" s="12">
        <v>19.757492266797229</v>
      </c>
      <c r="Q31" s="13" t="e">
        <f t="shared" si="0"/>
        <v>#DIV/0!</v>
      </c>
    </row>
    <row r="32" spans="1:17" x14ac:dyDescent="0.35">
      <c r="A32" s="2" t="s">
        <v>368</v>
      </c>
      <c r="B32" s="9" t="s">
        <v>290</v>
      </c>
      <c r="C32" s="10"/>
      <c r="D32" s="10"/>
      <c r="E32" s="10"/>
      <c r="F32" s="10"/>
      <c r="G32" s="10"/>
      <c r="H32" s="10"/>
      <c r="I32" s="10"/>
      <c r="J32" s="10"/>
      <c r="K32" s="10"/>
      <c r="L32" s="10"/>
      <c r="M32" s="11">
        <v>63.345673423231197</v>
      </c>
      <c r="N32" s="12">
        <v>44.851965912332702</v>
      </c>
      <c r="Q32" s="13" t="e">
        <f t="shared" si="0"/>
        <v>#DIV/0!</v>
      </c>
    </row>
    <row r="33" spans="1:17" x14ac:dyDescent="0.35">
      <c r="A33" s="2" t="s">
        <v>369</v>
      </c>
      <c r="B33" s="9" t="s">
        <v>290</v>
      </c>
      <c r="C33" s="10"/>
      <c r="D33" s="10"/>
      <c r="E33" s="10"/>
      <c r="F33" s="10"/>
      <c r="G33" s="10"/>
      <c r="H33" s="10"/>
      <c r="I33" s="10"/>
      <c r="J33" s="10"/>
      <c r="K33" s="10"/>
      <c r="L33" s="10"/>
      <c r="M33" s="11">
        <v>62.349816510107722</v>
      </c>
      <c r="N33" s="12">
        <v>51.765222900154676</v>
      </c>
      <c r="Q33" s="13" t="e">
        <f t="shared" si="0"/>
        <v>#DIV/0!</v>
      </c>
    </row>
    <row r="34" spans="1:17" x14ac:dyDescent="0.35">
      <c r="A34" s="2" t="s">
        <v>117</v>
      </c>
      <c r="B34" s="9"/>
      <c r="C34" s="10"/>
      <c r="D34" s="10"/>
      <c r="E34" s="10"/>
      <c r="F34" s="10"/>
      <c r="G34" s="10"/>
      <c r="H34" s="10"/>
      <c r="I34" s="10"/>
      <c r="J34" s="10"/>
      <c r="K34" s="10"/>
      <c r="L34" s="10"/>
      <c r="M34" s="11"/>
      <c r="N34" s="12">
        <v>19.757492266797229</v>
      </c>
      <c r="Q34" s="13" t="e">
        <f t="shared" si="0"/>
        <v>#DIV/0!</v>
      </c>
    </row>
    <row r="35" spans="1:17" x14ac:dyDescent="0.35">
      <c r="A35" s="2" t="s">
        <v>138</v>
      </c>
      <c r="B35" s="9"/>
      <c r="C35" s="10"/>
      <c r="D35" s="10"/>
      <c r="E35" s="10"/>
      <c r="F35" s="10"/>
      <c r="G35" s="10"/>
      <c r="H35" s="10"/>
      <c r="I35" s="10"/>
      <c r="J35" s="10"/>
      <c r="K35" s="10"/>
      <c r="L35" s="10"/>
      <c r="M35" s="11"/>
      <c r="N35" s="12">
        <v>36.857959730603163</v>
      </c>
      <c r="Q35" s="13" t="e">
        <f t="shared" si="0"/>
        <v>#DIV/0!</v>
      </c>
    </row>
    <row r="36" spans="1:17" x14ac:dyDescent="0.35">
      <c r="A36" s="2" t="s">
        <v>370</v>
      </c>
      <c r="B36" s="3"/>
      <c r="C36" s="10"/>
      <c r="D36" s="10"/>
      <c r="E36" s="10"/>
      <c r="F36" s="10"/>
      <c r="G36" s="10"/>
      <c r="H36" s="10"/>
      <c r="I36" s="10"/>
      <c r="J36" s="10"/>
      <c r="K36" s="10"/>
      <c r="L36" s="10"/>
      <c r="M36" s="11"/>
      <c r="N36" s="12">
        <v>75.906017141350219</v>
      </c>
      <c r="Q36" s="13" t="e">
        <f t="shared" si="0"/>
        <v>#DIV/0!</v>
      </c>
    </row>
    <row r="37" spans="1:17" x14ac:dyDescent="0.35">
      <c r="C37" s="10"/>
      <c r="D37" s="10"/>
      <c r="E37" s="10"/>
      <c r="F37" s="10"/>
      <c r="G37" s="10"/>
      <c r="H37" s="10"/>
      <c r="I37" s="10"/>
      <c r="J37" s="10"/>
      <c r="K37" s="10"/>
      <c r="L37" s="10"/>
    </row>
    <row r="38" spans="1:17" x14ac:dyDescent="0.35">
      <c r="A38" s="1" t="s">
        <v>371</v>
      </c>
      <c r="C38" s="10"/>
      <c r="D38" s="10"/>
      <c r="E38" s="10"/>
      <c r="F38" s="10"/>
      <c r="G38" s="10"/>
      <c r="H38" s="10"/>
      <c r="I38" s="10"/>
      <c r="J38" s="10"/>
      <c r="K38" s="10"/>
      <c r="L38" s="10"/>
    </row>
    <row r="39" spans="1:17" x14ac:dyDescent="0.35">
      <c r="A39" s="1" t="s">
        <v>372</v>
      </c>
      <c r="B39" s="14"/>
      <c r="C39" s="15"/>
      <c r="D39" s="15">
        <v>99</v>
      </c>
      <c r="E39" s="15">
        <v>86</v>
      </c>
      <c r="F39" s="15">
        <v>86</v>
      </c>
      <c r="G39" s="15">
        <v>77.932651290480436</v>
      </c>
      <c r="H39" s="15">
        <v>71.59819145362907</v>
      </c>
      <c r="I39" s="15">
        <v>68.706716636983757</v>
      </c>
      <c r="J39" s="15">
        <v>67.180130040253843</v>
      </c>
      <c r="K39" s="15">
        <v>61.272419921861555</v>
      </c>
      <c r="L39" s="15">
        <v>62.57480009920355</v>
      </c>
      <c r="M39" s="11">
        <v>50.35406512660861</v>
      </c>
      <c r="N39" s="12">
        <v>32.800847737934305</v>
      </c>
    </row>
    <row r="40" spans="1:17" x14ac:dyDescent="0.35">
      <c r="A40" s="1" t="s">
        <v>100</v>
      </c>
      <c r="B40" s="14"/>
      <c r="C40" s="15">
        <v>109</v>
      </c>
      <c r="D40" s="15">
        <v>103</v>
      </c>
      <c r="E40" s="15">
        <v>91</v>
      </c>
      <c r="F40" s="15">
        <v>94.405010849886779</v>
      </c>
      <c r="G40" s="15">
        <v>88</v>
      </c>
      <c r="H40" s="15">
        <v>81</v>
      </c>
      <c r="I40" s="15">
        <v>73.117816107275104</v>
      </c>
      <c r="J40" s="15">
        <v>63.683220848768329</v>
      </c>
      <c r="K40" s="15">
        <v>62.141947087867351</v>
      </c>
      <c r="L40" s="15">
        <v>61.604175018725101</v>
      </c>
      <c r="M40" s="11">
        <v>56.25045631715264</v>
      </c>
      <c r="N40" s="12">
        <v>36.447409633254509</v>
      </c>
    </row>
    <row r="41" spans="1:17" x14ac:dyDescent="0.35">
      <c r="A41" s="1" t="s">
        <v>373</v>
      </c>
      <c r="B41" s="14"/>
      <c r="C41" s="15">
        <v>100</v>
      </c>
      <c r="D41" s="15">
        <v>94</v>
      </c>
      <c r="E41" s="15">
        <v>87</v>
      </c>
      <c r="F41" s="15">
        <v>84</v>
      </c>
      <c r="G41" s="15">
        <v>81</v>
      </c>
      <c r="H41" s="15">
        <v>74</v>
      </c>
      <c r="I41" s="15">
        <v>71.628370016827702</v>
      </c>
      <c r="J41" s="15">
        <v>68.762277025663025</v>
      </c>
      <c r="K41" s="15">
        <v>64.179508079229294</v>
      </c>
      <c r="L41" s="15">
        <v>64.28261307843583</v>
      </c>
      <c r="M41" s="11">
        <v>60.185244985570939</v>
      </c>
      <c r="N41" s="12">
        <v>38.75803036408557</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9ECE-EEAE-49B6-A70A-0C7F4731E8AB}">
  <sheetPr codeName="Sheet2">
    <pageSetUpPr fitToPage="1"/>
  </sheetPr>
  <dimension ref="A1"/>
  <sheetViews>
    <sheetView view="pageBreakPreview" zoomScale="130" zoomScaleNormal="85" zoomScaleSheetLayoutView="130" workbookViewId="0"/>
  </sheetViews>
  <sheetFormatPr defaultColWidth="8.81640625" defaultRowHeight="14.5" x14ac:dyDescent="0.35"/>
  <cols>
    <col min="1" max="1" width="119.1796875" customWidth="1"/>
  </cols>
  <sheetData>
    <row r="1" ht="363" customHeight="1" x14ac:dyDescent="0.35"/>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F00AC-2F81-4E62-9705-4DCD4B754416}">
  <sheetPr codeName="Sheet20"/>
  <dimension ref="A2:Q41"/>
  <sheetViews>
    <sheetView workbookViewId="0">
      <pane xSplit="1" topLeftCell="B1" activePane="topRight" state="frozen"/>
      <selection activeCell="Q27" sqref="Q27"/>
      <selection pane="topRight" activeCell="E44" sqref="E44"/>
    </sheetView>
  </sheetViews>
  <sheetFormatPr defaultColWidth="10.1796875" defaultRowHeight="14.5" x14ac:dyDescent="0.35"/>
  <cols>
    <col min="1" max="1" width="51.453125" customWidth="1"/>
    <col min="3" max="4" width="10.1796875" customWidth="1"/>
    <col min="5" max="12" width="14" customWidth="1"/>
  </cols>
  <sheetData>
    <row r="2" spans="1:17" ht="26" x14ac:dyDescent="0.6">
      <c r="A2" s="5" t="s">
        <v>374</v>
      </c>
    </row>
    <row r="3" spans="1:17" x14ac:dyDescent="0.35">
      <c r="C3" t="s">
        <v>340</v>
      </c>
      <c r="D3" t="s">
        <v>341</v>
      </c>
      <c r="E3" t="s">
        <v>342</v>
      </c>
      <c r="F3" t="s">
        <v>343</v>
      </c>
      <c r="G3" t="s">
        <v>344</v>
      </c>
      <c r="H3" t="s">
        <v>345</v>
      </c>
      <c r="I3" t="s">
        <v>346</v>
      </c>
      <c r="J3" t="s">
        <v>347</v>
      </c>
      <c r="K3" t="s">
        <v>348</v>
      </c>
      <c r="L3" t="s">
        <v>349</v>
      </c>
      <c r="M3" s="7" t="s">
        <v>350</v>
      </c>
      <c r="N3" s="8" t="s">
        <v>288</v>
      </c>
      <c r="Q3" t="s">
        <v>351</v>
      </c>
    </row>
    <row r="4" spans="1:17" x14ac:dyDescent="0.35">
      <c r="A4" s="2" t="s">
        <v>106</v>
      </c>
      <c r="B4" s="9" t="s">
        <v>289</v>
      </c>
      <c r="C4" s="10">
        <v>102</v>
      </c>
      <c r="D4" s="10">
        <v>91</v>
      </c>
      <c r="E4" s="10">
        <v>84</v>
      </c>
      <c r="F4" s="10">
        <v>83</v>
      </c>
      <c r="G4" s="10">
        <v>86</v>
      </c>
      <c r="H4" s="10">
        <v>86.399742274951407</v>
      </c>
      <c r="I4" s="10">
        <v>84.86048746302248</v>
      </c>
      <c r="J4" s="10">
        <v>83.578664150045071</v>
      </c>
      <c r="K4" s="10">
        <v>81.909149729380005</v>
      </c>
      <c r="L4" s="10">
        <v>82.663972990186352</v>
      </c>
      <c r="M4" s="11">
        <v>80.693544079276279</v>
      </c>
      <c r="N4" s="12">
        <v>65.236046978755581</v>
      </c>
      <c r="Q4" s="13">
        <f>M4/L4-1</f>
        <v>-2.3836610310806083E-2</v>
      </c>
    </row>
    <row r="5" spans="1:17" x14ac:dyDescent="0.35">
      <c r="A5" s="2" t="s">
        <v>108</v>
      </c>
      <c r="B5" s="9" t="s">
        <v>289</v>
      </c>
      <c r="C5" s="10"/>
      <c r="D5" s="10"/>
      <c r="E5" s="10"/>
      <c r="F5" s="10"/>
      <c r="G5" s="10"/>
      <c r="H5" s="10">
        <v>73.118740038148985</v>
      </c>
      <c r="I5" s="10">
        <v>65.560273836586461</v>
      </c>
      <c r="J5" s="10">
        <v>72.579478388084326</v>
      </c>
      <c r="K5" s="10">
        <v>66.559465504318169</v>
      </c>
      <c r="L5" s="10">
        <v>62.511243355883053</v>
      </c>
      <c r="M5" s="11"/>
      <c r="N5" s="12" t="s">
        <v>152</v>
      </c>
      <c r="Q5" s="13"/>
    </row>
    <row r="6" spans="1:17" x14ac:dyDescent="0.35">
      <c r="A6" s="2" t="s">
        <v>110</v>
      </c>
      <c r="B6" s="9" t="s">
        <v>289</v>
      </c>
      <c r="C6" s="10"/>
      <c r="D6" s="10">
        <v>90</v>
      </c>
      <c r="E6" s="10">
        <v>81</v>
      </c>
      <c r="F6" s="10">
        <v>79</v>
      </c>
      <c r="G6" s="10">
        <v>76</v>
      </c>
      <c r="H6" s="10">
        <v>73.658275741632494</v>
      </c>
      <c r="I6" s="10">
        <v>72.227944979489948</v>
      </c>
      <c r="J6" s="10">
        <v>74.749353501037632</v>
      </c>
      <c r="K6" s="10">
        <v>63.750304135107541</v>
      </c>
      <c r="L6" s="10">
        <v>63.910345113311507</v>
      </c>
      <c r="M6" s="11">
        <v>59.400482849793029</v>
      </c>
      <c r="N6" s="12">
        <v>53.396870892292867</v>
      </c>
      <c r="Q6" s="13">
        <f t="shared" ref="Q6:Q28" si="0">M6/L6-1</f>
        <v>-7.0565450014744902E-2</v>
      </c>
    </row>
    <row r="7" spans="1:17" x14ac:dyDescent="0.35">
      <c r="A7" s="2" t="s">
        <v>352</v>
      </c>
      <c r="B7" s="9" t="s">
        <v>289</v>
      </c>
      <c r="C7" s="10"/>
      <c r="D7" s="10">
        <v>104</v>
      </c>
      <c r="E7" s="10">
        <v>93</v>
      </c>
      <c r="F7" s="10">
        <v>92</v>
      </c>
      <c r="G7" s="10">
        <v>84</v>
      </c>
      <c r="H7" s="10">
        <v>80.219478281347008</v>
      </c>
      <c r="I7" s="10">
        <v>79.86413746226799</v>
      </c>
      <c r="J7" s="10">
        <v>83.710953008443653</v>
      </c>
      <c r="K7" s="10">
        <v>63.827434479170194</v>
      </c>
      <c r="L7" s="10">
        <v>63.874557444546248</v>
      </c>
      <c r="M7" s="11"/>
      <c r="N7" s="12" t="s">
        <v>152</v>
      </c>
      <c r="Q7" s="13"/>
    </row>
    <row r="8" spans="1:17" x14ac:dyDescent="0.35">
      <c r="A8" s="2" t="s">
        <v>111</v>
      </c>
      <c r="B8" s="9" t="s">
        <v>290</v>
      </c>
      <c r="C8" s="10">
        <v>119</v>
      </c>
      <c r="D8" s="10">
        <v>114</v>
      </c>
      <c r="E8" s="10">
        <v>115</v>
      </c>
      <c r="F8" s="10">
        <v>105</v>
      </c>
      <c r="G8" s="10">
        <v>100</v>
      </c>
      <c r="H8" s="10">
        <v>89.155996159754238</v>
      </c>
      <c r="I8" s="10">
        <v>81.911862499495555</v>
      </c>
      <c r="J8" s="10">
        <v>69.785081237041197</v>
      </c>
      <c r="K8" s="10">
        <v>71.195253292041201</v>
      </c>
      <c r="L8" s="10">
        <v>72.620423996448324</v>
      </c>
      <c r="M8" s="11">
        <v>70.08081899472684</v>
      </c>
      <c r="N8" s="12">
        <v>54.952259033433307</v>
      </c>
      <c r="Q8" s="13">
        <f t="shared" si="0"/>
        <v>-3.4970947041643385E-2</v>
      </c>
    </row>
    <row r="9" spans="1:17" x14ac:dyDescent="0.35">
      <c r="A9" s="2" t="s">
        <v>113</v>
      </c>
      <c r="B9" s="9" t="s">
        <v>289</v>
      </c>
      <c r="C9" s="10">
        <v>103</v>
      </c>
      <c r="D9" s="10">
        <v>102</v>
      </c>
      <c r="E9" s="10">
        <v>98</v>
      </c>
      <c r="F9" s="10">
        <v>96</v>
      </c>
      <c r="G9" s="10">
        <v>95</v>
      </c>
      <c r="H9" s="10">
        <v>90.995371206284531</v>
      </c>
      <c r="I9" s="10">
        <v>81.038131655693007</v>
      </c>
      <c r="J9" s="10">
        <v>80.534808316261945</v>
      </c>
      <c r="K9" s="10">
        <v>75.688284599219458</v>
      </c>
      <c r="L9" s="10">
        <v>79.260207263875841</v>
      </c>
      <c r="M9" s="11">
        <v>72.76493790384194</v>
      </c>
      <c r="N9" s="12">
        <v>65.64035415306634</v>
      </c>
      <c r="Q9" s="13">
        <f t="shared" si="0"/>
        <v>-8.1948679977704608E-2</v>
      </c>
    </row>
    <row r="10" spans="1:17" x14ac:dyDescent="0.35">
      <c r="A10" s="2" t="s">
        <v>353</v>
      </c>
      <c r="B10" s="9" t="s">
        <v>289</v>
      </c>
      <c r="C10" s="10">
        <v>88</v>
      </c>
      <c r="D10" s="10">
        <v>89</v>
      </c>
      <c r="E10" s="10">
        <v>67</v>
      </c>
      <c r="F10" s="10">
        <v>69</v>
      </c>
      <c r="G10" s="10">
        <v>70</v>
      </c>
      <c r="H10" s="10">
        <v>71.563331451260368</v>
      </c>
      <c r="I10" s="10">
        <v>71.245362831373185</v>
      </c>
      <c r="J10" s="10">
        <v>72.481733764858902</v>
      </c>
      <c r="K10" s="10">
        <v>71.493417706065486</v>
      </c>
      <c r="L10" s="10">
        <v>66.574195780006917</v>
      </c>
      <c r="M10" s="11">
        <v>70.591104238305491</v>
      </c>
      <c r="N10" s="12">
        <v>63.508067633833193</v>
      </c>
      <c r="Q10" s="13">
        <f t="shared" si="0"/>
        <v>6.0337318554659847E-2</v>
      </c>
    </row>
    <row r="11" spans="1:17" x14ac:dyDescent="0.35">
      <c r="A11" s="2" t="s">
        <v>354</v>
      </c>
      <c r="B11" s="9" t="s">
        <v>289</v>
      </c>
      <c r="C11" s="10"/>
      <c r="D11" s="10"/>
      <c r="E11" s="10"/>
      <c r="F11" s="10"/>
      <c r="G11" s="10"/>
      <c r="H11" s="10">
        <v>83.03433334258753</v>
      </c>
      <c r="I11" s="10">
        <v>104.11432794430203</v>
      </c>
      <c r="J11" s="10">
        <v>106.0041641070645</v>
      </c>
      <c r="K11" s="10">
        <v>78.686090390522168</v>
      </c>
      <c r="L11" s="10">
        <v>82.874270281628355</v>
      </c>
      <c r="M11" s="11"/>
      <c r="N11" s="12" t="s">
        <v>152</v>
      </c>
      <c r="Q11" s="13"/>
    </row>
    <row r="12" spans="1:17" x14ac:dyDescent="0.35">
      <c r="A12" s="2" t="s">
        <v>355</v>
      </c>
      <c r="B12" s="9" t="s">
        <v>289</v>
      </c>
      <c r="C12" s="10"/>
      <c r="D12" s="10"/>
      <c r="E12" s="10"/>
      <c r="F12" s="10"/>
      <c r="G12" s="10"/>
      <c r="H12" s="10">
        <v>72.34865751494398</v>
      </c>
      <c r="I12" s="10">
        <v>83.353606172119811</v>
      </c>
      <c r="J12" s="10">
        <v>82.211210772222486</v>
      </c>
      <c r="K12" s="10">
        <v>73.794971526886769</v>
      </c>
      <c r="L12" s="10">
        <v>65.102320554904111</v>
      </c>
      <c r="M12" s="11">
        <v>65.827640958573554</v>
      </c>
      <c r="N12" s="12">
        <v>48.835720422890986</v>
      </c>
      <c r="Q12" s="13">
        <f t="shared" si="0"/>
        <v>1.1141237324370667E-2</v>
      </c>
    </row>
    <row r="13" spans="1:17" x14ac:dyDescent="0.35">
      <c r="A13" s="2" t="s">
        <v>356</v>
      </c>
      <c r="B13" s="9" t="s">
        <v>291</v>
      </c>
      <c r="C13" s="10"/>
      <c r="D13" s="10">
        <v>104</v>
      </c>
      <c r="E13" s="10">
        <v>94</v>
      </c>
      <c r="F13" s="10">
        <v>90</v>
      </c>
      <c r="G13" s="10">
        <v>66</v>
      </c>
      <c r="H13" s="10">
        <v>67.900000000000006</v>
      </c>
      <c r="I13" s="10">
        <v>67</v>
      </c>
      <c r="J13" s="10">
        <v>81</v>
      </c>
      <c r="K13" s="10">
        <v>82.516942076545163</v>
      </c>
      <c r="L13" s="10">
        <v>88.157690366170925</v>
      </c>
      <c r="M13" s="11"/>
      <c r="N13" s="12" t="s">
        <v>152</v>
      </c>
      <c r="Q13" s="13"/>
    </row>
    <row r="14" spans="1:17" x14ac:dyDescent="0.35">
      <c r="A14" s="2" t="s">
        <v>357</v>
      </c>
      <c r="B14" s="9" t="s">
        <v>358</v>
      </c>
      <c r="C14" s="10"/>
      <c r="D14" s="10"/>
      <c r="E14" s="10"/>
      <c r="F14" s="10"/>
      <c r="G14" s="10"/>
      <c r="H14" s="10">
        <v>47.69775556340516</v>
      </c>
      <c r="I14" s="10">
        <v>47.514163899682096</v>
      </c>
      <c r="J14" s="10">
        <v>48.12051987996999</v>
      </c>
      <c r="K14" s="10">
        <v>44.305779444861216</v>
      </c>
      <c r="L14" s="10">
        <v>45.710412603150779</v>
      </c>
      <c r="M14" s="11"/>
      <c r="N14" s="12" t="s">
        <v>152</v>
      </c>
      <c r="Q14" s="13"/>
    </row>
    <row r="15" spans="1:17" x14ac:dyDescent="0.35">
      <c r="A15" s="2" t="s">
        <v>119</v>
      </c>
      <c r="B15" s="9" t="s">
        <v>291</v>
      </c>
      <c r="C15" s="10"/>
      <c r="D15" s="10"/>
      <c r="E15" s="10"/>
      <c r="F15" s="10"/>
      <c r="G15" s="10"/>
      <c r="H15" s="10">
        <v>68.629549549549537</v>
      </c>
      <c r="I15" s="10">
        <v>64.196956956956953</v>
      </c>
      <c r="J15" s="10">
        <v>68.971675719171174</v>
      </c>
      <c r="K15" s="10">
        <v>68.192838463085891</v>
      </c>
      <c r="L15" s="10">
        <v>66.045895958415599</v>
      </c>
      <c r="M15" s="11">
        <v>58.494189799870888</v>
      </c>
      <c r="N15" s="12">
        <v>45.332633957391863</v>
      </c>
      <c r="Q15" s="13">
        <f t="shared" si="0"/>
        <v>-0.11434027881610509</v>
      </c>
    </row>
    <row r="16" spans="1:17" x14ac:dyDescent="0.35">
      <c r="A16" s="2" t="s">
        <v>359</v>
      </c>
      <c r="B16" s="9" t="s">
        <v>289</v>
      </c>
      <c r="C16" s="10"/>
      <c r="D16" s="10"/>
      <c r="E16" s="10"/>
      <c r="F16" s="10"/>
      <c r="G16" s="10"/>
      <c r="H16" s="10">
        <v>104.35564154849983</v>
      </c>
      <c r="I16" s="10">
        <v>91.579374558505535</v>
      </c>
      <c r="J16" s="10">
        <v>103.01732673267327</v>
      </c>
      <c r="K16" s="10">
        <v>103.11489644003476</v>
      </c>
      <c r="L16" s="10">
        <v>112.57153046745341</v>
      </c>
      <c r="M16" s="11">
        <v>123.00448547153816</v>
      </c>
      <c r="N16" s="12">
        <v>108.17474084263677</v>
      </c>
      <c r="Q16" s="13">
        <f t="shared" si="0"/>
        <v>9.2678450410702329E-2</v>
      </c>
    </row>
    <row r="17" spans="1:17" x14ac:dyDescent="0.35">
      <c r="A17" s="2" t="s">
        <v>120</v>
      </c>
      <c r="B17" s="9" t="s">
        <v>289</v>
      </c>
      <c r="C17" s="10"/>
      <c r="D17" s="10"/>
      <c r="E17" s="10"/>
      <c r="F17" s="10"/>
      <c r="G17" s="10"/>
      <c r="H17" s="10">
        <v>70.083728086720001</v>
      </c>
      <c r="I17" s="10">
        <v>69.425533521859023</v>
      </c>
      <c r="J17" s="10">
        <v>71.304029684335433</v>
      </c>
      <c r="K17" s="10">
        <v>66.419300684949064</v>
      </c>
      <c r="L17" s="10">
        <v>67.339907350200349</v>
      </c>
      <c r="M17" s="11">
        <v>61.700890820206403</v>
      </c>
      <c r="N17" s="12">
        <v>50.076620117207646</v>
      </c>
      <c r="Q17" s="13">
        <f t="shared" si="0"/>
        <v>-8.3739594423085761E-2</v>
      </c>
    </row>
    <row r="18" spans="1:17" x14ac:dyDescent="0.35">
      <c r="A18" s="2" t="s">
        <v>360</v>
      </c>
      <c r="B18" s="9" t="s">
        <v>289</v>
      </c>
      <c r="C18" s="10"/>
      <c r="D18" s="10"/>
      <c r="E18" s="10"/>
      <c r="F18" s="10"/>
      <c r="G18" s="10"/>
      <c r="H18" s="10">
        <v>60.95332291418692</v>
      </c>
      <c r="I18" s="10">
        <v>63.882310566463445</v>
      </c>
      <c r="J18" s="10">
        <v>71.58607356857523</v>
      </c>
      <c r="K18" s="10">
        <v>72.082534398579682</v>
      </c>
      <c r="L18" s="10">
        <v>74.265488291835794</v>
      </c>
      <c r="M18" s="11"/>
      <c r="N18" s="12" t="s">
        <v>152</v>
      </c>
      <c r="Q18" s="13"/>
    </row>
    <row r="19" spans="1:17" s="2" customFormat="1" x14ac:dyDescent="0.35">
      <c r="A19" s="2" t="s">
        <v>361</v>
      </c>
      <c r="B19" s="9" t="s">
        <v>291</v>
      </c>
      <c r="C19" s="16"/>
      <c r="D19" s="16"/>
      <c r="E19" s="16"/>
      <c r="F19" s="10"/>
      <c r="G19" s="10"/>
      <c r="H19" s="10">
        <v>86.603880198185152</v>
      </c>
      <c r="I19" s="10">
        <v>79.053415353782782</v>
      </c>
      <c r="J19" s="10">
        <v>86.111525762122369</v>
      </c>
      <c r="K19" s="10">
        <v>81.077387986313823</v>
      </c>
      <c r="L19" s="10">
        <v>82.02428559244315</v>
      </c>
      <c r="M19" s="11"/>
      <c r="N19" s="12" t="s">
        <v>152</v>
      </c>
      <c r="Q19" s="13"/>
    </row>
    <row r="20" spans="1:17" x14ac:dyDescent="0.35">
      <c r="A20" s="2" t="s">
        <v>362</v>
      </c>
      <c r="B20" s="9" t="s">
        <v>290</v>
      </c>
      <c r="C20" s="10">
        <v>101</v>
      </c>
      <c r="D20" s="10">
        <v>88</v>
      </c>
      <c r="E20" s="10">
        <v>96</v>
      </c>
      <c r="F20" s="10">
        <v>92</v>
      </c>
      <c r="G20" s="10">
        <v>87</v>
      </c>
      <c r="H20" s="10">
        <v>82.20018129794154</v>
      </c>
      <c r="I20" s="10">
        <v>86.329690462061549</v>
      </c>
      <c r="J20" s="10">
        <v>77.82145146028131</v>
      </c>
      <c r="K20" s="10">
        <v>74.629986367500138</v>
      </c>
      <c r="L20" s="10">
        <v>70.649915638883101</v>
      </c>
      <c r="M20" s="11"/>
      <c r="N20" s="12" t="s">
        <v>152</v>
      </c>
      <c r="Q20" s="13"/>
    </row>
    <row r="21" spans="1:17" x14ac:dyDescent="0.35">
      <c r="A21" s="2" t="s">
        <v>123</v>
      </c>
      <c r="B21" s="9" t="s">
        <v>363</v>
      </c>
      <c r="C21" s="10"/>
      <c r="D21" s="10"/>
      <c r="E21" s="10"/>
      <c r="F21" s="10"/>
      <c r="G21" s="10"/>
      <c r="H21" s="10"/>
      <c r="I21" s="10">
        <v>57.434375048418836</v>
      </c>
      <c r="J21" s="10">
        <v>50.132764637456368</v>
      </c>
      <c r="K21" s="10">
        <v>51.387789508143051</v>
      </c>
      <c r="L21" s="10">
        <v>52.861436026633072</v>
      </c>
      <c r="M21" s="11">
        <v>50.092730035786069</v>
      </c>
      <c r="N21" s="12">
        <v>42.272306743992509</v>
      </c>
      <c r="Q21" s="13">
        <f t="shared" si="0"/>
        <v>-5.2376670006695436E-2</v>
      </c>
    </row>
    <row r="22" spans="1:17" x14ac:dyDescent="0.35">
      <c r="A22" s="2" t="s">
        <v>125</v>
      </c>
      <c r="B22" s="9" t="s">
        <v>291</v>
      </c>
      <c r="C22" s="10"/>
      <c r="D22" s="10"/>
      <c r="E22" s="10"/>
      <c r="F22" s="10"/>
      <c r="G22" s="10"/>
      <c r="H22" s="10">
        <v>86.87490436607213</v>
      </c>
      <c r="I22" s="10">
        <v>65.173212319896379</v>
      </c>
      <c r="J22" s="10">
        <v>69.455993605310013</v>
      </c>
      <c r="K22" s="10">
        <v>75.721132532064203</v>
      </c>
      <c r="L22" s="10">
        <v>81.657988222957158</v>
      </c>
      <c r="M22" s="11">
        <v>86.660308139065904</v>
      </c>
      <c r="N22" s="12">
        <v>79.860911026861331</v>
      </c>
      <c r="Q22" s="13">
        <f t="shared" si="0"/>
        <v>6.1259406764351265E-2</v>
      </c>
    </row>
    <row r="23" spans="1:17" x14ac:dyDescent="0.35">
      <c r="A23" s="2" t="s">
        <v>126</v>
      </c>
      <c r="B23" s="9" t="s">
        <v>289</v>
      </c>
      <c r="C23" s="10"/>
      <c r="D23" s="10">
        <v>144</v>
      </c>
      <c r="E23" s="10">
        <v>114</v>
      </c>
      <c r="F23" s="10">
        <v>93</v>
      </c>
      <c r="G23" s="10">
        <v>87</v>
      </c>
      <c r="H23" s="10">
        <v>96.840670505087388</v>
      </c>
      <c r="I23" s="10">
        <v>98.122351946627646</v>
      </c>
      <c r="J23" s="10">
        <v>107.20356102743071</v>
      </c>
      <c r="K23" s="10">
        <v>92.890669267961655</v>
      </c>
      <c r="L23" s="10">
        <v>91.401530758958643</v>
      </c>
      <c r="M23" s="11">
        <v>76.485623382898481</v>
      </c>
      <c r="N23" s="12">
        <v>59.452017675114554</v>
      </c>
      <c r="Q23" s="13">
        <f t="shared" si="0"/>
        <v>-0.16319100185965096</v>
      </c>
    </row>
    <row r="24" spans="1:17" x14ac:dyDescent="0.35">
      <c r="A24" s="2" t="s">
        <v>131</v>
      </c>
      <c r="B24" s="9" t="s">
        <v>289</v>
      </c>
      <c r="C24" s="10"/>
      <c r="D24" s="10"/>
      <c r="E24" s="10">
        <v>60</v>
      </c>
      <c r="F24" s="10">
        <v>57</v>
      </c>
      <c r="G24" s="10">
        <v>59</v>
      </c>
      <c r="H24" s="10">
        <v>59.480553028720884</v>
      </c>
      <c r="I24" s="10">
        <v>56.168052065097484</v>
      </c>
      <c r="J24" s="10">
        <v>59.64276210493162</v>
      </c>
      <c r="K24" s="10">
        <v>59.417187718056788</v>
      </c>
      <c r="L24" s="10">
        <v>58.092056133708439</v>
      </c>
      <c r="M24" s="11">
        <v>55.239691188008429</v>
      </c>
      <c r="N24" s="12">
        <v>48.093657956251512</v>
      </c>
      <c r="Q24" s="13">
        <f t="shared" si="0"/>
        <v>-4.9100774452445317E-2</v>
      </c>
    </row>
    <row r="25" spans="1:17" x14ac:dyDescent="0.35">
      <c r="A25" s="2" t="s">
        <v>364</v>
      </c>
      <c r="B25" s="9" t="s">
        <v>289</v>
      </c>
      <c r="C25" s="10">
        <v>133</v>
      </c>
      <c r="D25" s="10">
        <v>121</v>
      </c>
      <c r="E25" s="10">
        <v>109</v>
      </c>
      <c r="F25" s="10">
        <v>97</v>
      </c>
      <c r="G25" s="10">
        <v>99</v>
      </c>
      <c r="H25" s="10">
        <v>99.52458576310508</v>
      </c>
      <c r="I25" s="10">
        <v>96.238336315628686</v>
      </c>
      <c r="J25" s="10">
        <v>95.256148306332193</v>
      </c>
      <c r="K25" s="10">
        <v>95.077145480989344</v>
      </c>
      <c r="L25" s="10">
        <v>93.370968752092168</v>
      </c>
      <c r="M25" s="11">
        <v>101.50785804593662</v>
      </c>
      <c r="N25" s="12">
        <v>82.440759113577286</v>
      </c>
      <c r="Q25" s="13">
        <f t="shared" si="0"/>
        <v>8.7145816334503134E-2</v>
      </c>
    </row>
    <row r="26" spans="1:17" x14ac:dyDescent="0.35">
      <c r="A26" s="2" t="s">
        <v>133</v>
      </c>
      <c r="B26" s="9" t="s">
        <v>289</v>
      </c>
      <c r="C26" s="10"/>
      <c r="D26" s="10"/>
      <c r="E26" s="10"/>
      <c r="F26" s="10"/>
      <c r="G26" s="10"/>
      <c r="H26" s="10"/>
      <c r="I26" s="10"/>
      <c r="J26" s="10">
        <v>58.753010512563833</v>
      </c>
      <c r="K26" s="10">
        <v>54.007339179268868</v>
      </c>
      <c r="L26" s="10">
        <v>49.650471601530612</v>
      </c>
      <c r="M26" s="11">
        <v>50.18312751510058</v>
      </c>
      <c r="N26" s="12">
        <v>54.688090133892238</v>
      </c>
      <c r="Q26" s="13">
        <f t="shared" si="0"/>
        <v>1.0728113880665413E-2</v>
      </c>
    </row>
    <row r="27" spans="1:17" x14ac:dyDescent="0.35">
      <c r="A27" s="2" t="s">
        <v>135</v>
      </c>
      <c r="B27" s="9" t="s">
        <v>290</v>
      </c>
      <c r="C27" s="10"/>
      <c r="D27" s="10"/>
      <c r="E27" s="10"/>
      <c r="F27" s="10"/>
      <c r="G27" s="10"/>
      <c r="H27" s="10"/>
      <c r="I27" s="10"/>
      <c r="J27" s="10">
        <v>31.685272337747893</v>
      </c>
      <c r="K27" s="10">
        <v>35.314491230744657</v>
      </c>
      <c r="L27" s="10">
        <v>37.419926266021996</v>
      </c>
      <c r="M27" s="11">
        <v>33.642847626024874</v>
      </c>
      <c r="N27" s="12">
        <v>26.020268663175983</v>
      </c>
      <c r="Q27" s="13">
        <f t="shared" si="0"/>
        <v>-0.100937629142973</v>
      </c>
    </row>
    <row r="28" spans="1:17" x14ac:dyDescent="0.35">
      <c r="A28" s="2" t="s">
        <v>137</v>
      </c>
      <c r="B28" s="9" t="s">
        <v>289</v>
      </c>
      <c r="C28" s="10"/>
      <c r="D28" s="10"/>
      <c r="E28" s="10"/>
      <c r="F28" s="10"/>
      <c r="G28" s="10"/>
      <c r="H28" s="10">
        <v>79.053415353782782</v>
      </c>
      <c r="I28" s="10">
        <v>69.184601054050731</v>
      </c>
      <c r="J28" s="10">
        <v>78.468576843059296</v>
      </c>
      <c r="K28" s="10">
        <v>74.953608751902067</v>
      </c>
      <c r="L28" s="10">
        <v>75.896626634422248</v>
      </c>
      <c r="M28" s="11">
        <v>78.016477435750303</v>
      </c>
      <c r="N28" s="12">
        <v>74.273896212953929</v>
      </c>
      <c r="Q28" s="13">
        <f t="shared" si="0"/>
        <v>2.7930764453325763E-2</v>
      </c>
    </row>
    <row r="29" spans="1:17" x14ac:dyDescent="0.35">
      <c r="A29" s="2" t="s">
        <v>365</v>
      </c>
      <c r="B29" s="9" t="s">
        <v>290</v>
      </c>
      <c r="C29" s="10"/>
      <c r="D29" s="10"/>
      <c r="E29" s="10"/>
      <c r="F29" s="10"/>
      <c r="G29" s="10"/>
      <c r="H29" s="10">
        <v>48.237025011974488</v>
      </c>
      <c r="I29" s="10">
        <v>43.118797916890372</v>
      </c>
      <c r="J29" s="10">
        <v>41.921997773273581</v>
      </c>
      <c r="K29" s="10">
        <v>44.890058522938141</v>
      </c>
      <c r="L29" s="10">
        <v>45.379382797110964</v>
      </c>
      <c r="M29" s="11"/>
      <c r="N29" s="12" t="s">
        <v>152</v>
      </c>
    </row>
    <row r="30" spans="1:17" x14ac:dyDescent="0.35">
      <c r="A30" s="2" t="s">
        <v>366</v>
      </c>
      <c r="B30" s="9" t="s">
        <v>289</v>
      </c>
      <c r="C30" s="10"/>
      <c r="D30" s="10"/>
      <c r="E30" s="10"/>
      <c r="F30" s="10"/>
      <c r="G30" s="10"/>
      <c r="H30" s="10">
        <v>92.90552125982434</v>
      </c>
      <c r="I30" s="10">
        <v>82.649459935327158</v>
      </c>
      <c r="J30" s="10">
        <v>87.199658968713493</v>
      </c>
      <c r="K30" s="10">
        <v>66.169236467718179</v>
      </c>
      <c r="L30" s="10">
        <v>65.154694704472362</v>
      </c>
      <c r="M30" s="11"/>
      <c r="N30" s="12" t="s">
        <v>152</v>
      </c>
    </row>
    <row r="31" spans="1:17" x14ac:dyDescent="0.35">
      <c r="A31" s="2" t="s">
        <v>367</v>
      </c>
      <c r="B31" s="9" t="s">
        <v>289</v>
      </c>
      <c r="C31" s="10"/>
      <c r="D31" s="10"/>
      <c r="E31" s="10"/>
      <c r="F31" s="10"/>
      <c r="G31" s="10"/>
      <c r="H31" s="10"/>
      <c r="I31" s="10"/>
      <c r="J31" s="10"/>
      <c r="K31" s="10"/>
      <c r="L31" s="10"/>
      <c r="M31" s="11">
        <v>78.679881468938518</v>
      </c>
      <c r="N31" s="12">
        <v>54.928512011853108</v>
      </c>
    </row>
    <row r="32" spans="1:17" x14ac:dyDescent="0.35">
      <c r="A32" s="2" t="s">
        <v>117</v>
      </c>
      <c r="B32" s="9" t="s">
        <v>289</v>
      </c>
      <c r="C32" s="10"/>
      <c r="D32" s="10"/>
      <c r="E32" s="10"/>
      <c r="F32" s="10"/>
      <c r="G32" s="10"/>
      <c r="H32" s="10"/>
      <c r="I32" s="10"/>
      <c r="J32" s="10"/>
      <c r="K32" s="10"/>
      <c r="L32" s="10"/>
      <c r="M32" s="11">
        <v>60.572027170077632</v>
      </c>
      <c r="N32" s="12">
        <v>50.032776111503182</v>
      </c>
    </row>
    <row r="33" spans="1:14" x14ac:dyDescent="0.35">
      <c r="A33" s="2" t="s">
        <v>368</v>
      </c>
      <c r="B33" s="9" t="s">
        <v>290</v>
      </c>
      <c r="C33" s="10"/>
      <c r="D33" s="10"/>
      <c r="E33" s="10"/>
      <c r="F33" s="10"/>
      <c r="G33" s="10"/>
      <c r="H33" s="10"/>
      <c r="I33" s="10"/>
      <c r="J33" s="10"/>
      <c r="K33" s="10"/>
      <c r="L33" s="10"/>
      <c r="M33" s="11">
        <v>56.013820302221326</v>
      </c>
      <c r="N33" s="12">
        <v>39.108756243054401</v>
      </c>
    </row>
    <row r="34" spans="1:14" x14ac:dyDescent="0.35">
      <c r="A34" s="2" t="s">
        <v>369</v>
      </c>
      <c r="B34" s="9" t="s">
        <v>290</v>
      </c>
      <c r="C34" s="10"/>
      <c r="D34" s="10"/>
      <c r="E34" s="10"/>
      <c r="F34" s="10"/>
      <c r="G34" s="10"/>
      <c r="H34" s="10"/>
      <c r="I34" s="10"/>
      <c r="J34" s="10"/>
      <c r="K34" s="10"/>
      <c r="L34" s="10"/>
      <c r="M34" s="11">
        <v>56.586553106212435</v>
      </c>
      <c r="N34" s="12">
        <v>47.899362161823646</v>
      </c>
    </row>
    <row r="35" spans="1:14" x14ac:dyDescent="0.35">
      <c r="A35" s="2" t="s">
        <v>117</v>
      </c>
      <c r="C35" s="10"/>
      <c r="D35" s="10"/>
      <c r="E35" s="10"/>
      <c r="F35" s="10"/>
      <c r="G35" s="10"/>
      <c r="H35" s="10"/>
      <c r="I35" s="10"/>
      <c r="J35" s="10"/>
      <c r="K35" s="10"/>
      <c r="L35" s="10"/>
      <c r="M35" s="10"/>
      <c r="N35" s="12">
        <v>50.032776111503182</v>
      </c>
    </row>
    <row r="36" spans="1:14" x14ac:dyDescent="0.35">
      <c r="A36" s="2" t="s">
        <v>138</v>
      </c>
      <c r="C36" s="10"/>
      <c r="D36" s="10"/>
      <c r="E36" s="10"/>
      <c r="F36" s="10"/>
      <c r="G36" s="10"/>
      <c r="H36" s="10"/>
      <c r="I36" s="10"/>
      <c r="J36" s="10"/>
      <c r="K36" s="10"/>
      <c r="L36" s="10"/>
      <c r="M36" s="10"/>
      <c r="N36" s="12">
        <v>65.666383204077789</v>
      </c>
    </row>
    <row r="37" spans="1:14" x14ac:dyDescent="0.35">
      <c r="A37" s="2" t="s">
        <v>134</v>
      </c>
      <c r="C37" s="10"/>
      <c r="D37" s="10"/>
      <c r="E37" s="10"/>
      <c r="F37" s="10"/>
      <c r="G37" s="10"/>
      <c r="H37" s="10"/>
      <c r="I37" s="10"/>
      <c r="J37" s="10"/>
      <c r="K37" s="10"/>
      <c r="L37" s="10"/>
      <c r="M37" s="10"/>
      <c r="N37" s="12" t="s">
        <v>152</v>
      </c>
    </row>
    <row r="38" spans="1:14" x14ac:dyDescent="0.35">
      <c r="A38" s="1" t="s">
        <v>371</v>
      </c>
      <c r="C38" s="10"/>
      <c r="D38" s="10"/>
      <c r="E38" s="10"/>
      <c r="F38" s="10"/>
      <c r="G38" s="10"/>
      <c r="H38" s="10"/>
      <c r="I38" s="10"/>
      <c r="J38" s="10"/>
      <c r="K38" s="10"/>
      <c r="L38" s="10"/>
    </row>
    <row r="39" spans="1:14" x14ac:dyDescent="0.35">
      <c r="A39" s="1" t="s">
        <v>372</v>
      </c>
      <c r="C39" s="15"/>
      <c r="D39" s="15">
        <v>104</v>
      </c>
      <c r="E39" s="15">
        <v>91</v>
      </c>
      <c r="F39" s="15">
        <v>88</v>
      </c>
      <c r="G39" s="15">
        <v>84.216876726098008</v>
      </c>
      <c r="H39" s="15">
        <v>81</v>
      </c>
      <c r="I39" s="15">
        <v>77.218505192216725</v>
      </c>
      <c r="J39" s="15">
        <v>75.246201123032776</v>
      </c>
      <c r="K39" s="15">
        <v>69.063610951198584</v>
      </c>
      <c r="L39" s="15">
        <v>70.365429230787782</v>
      </c>
      <c r="M39" s="11">
        <v>57.149065213710003</v>
      </c>
      <c r="N39" s="12">
        <v>48.150083931286829</v>
      </c>
    </row>
    <row r="40" spans="1:14" x14ac:dyDescent="0.35">
      <c r="A40" s="1" t="s">
        <v>100</v>
      </c>
      <c r="C40" s="15">
        <v>109.27997191775928</v>
      </c>
      <c r="D40" s="15">
        <v>104.8358447340409</v>
      </c>
      <c r="E40" s="15">
        <v>94.055977595254745</v>
      </c>
      <c r="F40" s="15">
        <v>93.520368906959959</v>
      </c>
      <c r="G40" s="15">
        <v>87.703135180379263</v>
      </c>
      <c r="H40" s="15">
        <v>83</v>
      </c>
      <c r="I40" s="15">
        <v>77.071244104890894</v>
      </c>
      <c r="J40" s="15">
        <v>67.705944567009027</v>
      </c>
      <c r="K40" s="15">
        <v>66.594608841981426</v>
      </c>
      <c r="L40" s="15">
        <v>66.465066295514802</v>
      </c>
      <c r="M40" s="11">
        <v>64.786530210686323</v>
      </c>
      <c r="N40" s="12">
        <v>55.199189026702534</v>
      </c>
    </row>
    <row r="41" spans="1:14" x14ac:dyDescent="0.35">
      <c r="A41" s="1" t="s">
        <v>373</v>
      </c>
      <c r="C41" s="15">
        <v>105.19394804908497</v>
      </c>
      <c r="D41" s="15">
        <v>100.35275700516685</v>
      </c>
      <c r="E41" s="15">
        <v>94.202929034599123</v>
      </c>
      <c r="F41" s="15">
        <v>89.292447084619553</v>
      </c>
      <c r="G41" s="15">
        <v>86.309990658038274</v>
      </c>
      <c r="H41" s="15">
        <v>78.974630096715146</v>
      </c>
      <c r="I41" s="15">
        <v>76.751894710016884</v>
      </c>
      <c r="J41" s="15">
        <v>74.326808115322706</v>
      </c>
      <c r="K41" s="15">
        <v>71.038697978109354</v>
      </c>
      <c r="L41" s="15">
        <v>71.561516206228575</v>
      </c>
      <c r="M41" s="11">
        <v>68.036736851103257</v>
      </c>
      <c r="N41" s="12">
        <v>57.592699579918182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39EA-EFEB-4E9F-A3DE-070D78C7D802}">
  <sheetPr codeName="Sheet21"/>
  <dimension ref="A2:R37"/>
  <sheetViews>
    <sheetView workbookViewId="0">
      <pane xSplit="1" topLeftCell="B1" activePane="topRight" state="frozen"/>
      <selection activeCell="Q27" sqref="Q27"/>
      <selection pane="topRight" activeCell="A4" sqref="A4:B23"/>
    </sheetView>
  </sheetViews>
  <sheetFormatPr defaultColWidth="10.1796875" defaultRowHeight="14.5" x14ac:dyDescent="0.35"/>
  <cols>
    <col min="1" max="1" width="51.453125" customWidth="1"/>
    <col min="4" max="5" width="10.1796875" customWidth="1"/>
    <col min="9" max="9" width="10.453125" customWidth="1"/>
    <col min="10" max="10" width="14" customWidth="1"/>
  </cols>
  <sheetData>
    <row r="2" spans="1:18" ht="26" x14ac:dyDescent="0.6">
      <c r="A2" s="5" t="s">
        <v>375</v>
      </c>
    </row>
    <row r="3" spans="1:18" x14ac:dyDescent="0.35">
      <c r="B3" t="s">
        <v>349</v>
      </c>
      <c r="D3" t="s">
        <v>340</v>
      </c>
      <c r="E3" t="s">
        <v>341</v>
      </c>
      <c r="F3" t="s">
        <v>342</v>
      </c>
      <c r="G3" t="s">
        <v>343</v>
      </c>
      <c r="H3" t="s">
        <v>344</v>
      </c>
      <c r="I3" t="s">
        <v>345</v>
      </c>
      <c r="J3" t="s">
        <v>346</v>
      </c>
      <c r="K3" t="s">
        <v>347</v>
      </c>
      <c r="L3" t="s">
        <v>348</v>
      </c>
      <c r="M3" t="s">
        <v>349</v>
      </c>
      <c r="N3" s="7" t="s">
        <v>350</v>
      </c>
      <c r="O3" s="8" t="s">
        <v>288</v>
      </c>
      <c r="R3" t="s">
        <v>351</v>
      </c>
    </row>
    <row r="4" spans="1:18" x14ac:dyDescent="0.35">
      <c r="A4" s="2" t="s">
        <v>106</v>
      </c>
      <c r="B4" s="10">
        <v>52.596066661644571</v>
      </c>
      <c r="C4" s="9" t="s">
        <v>289</v>
      </c>
      <c r="D4" s="10">
        <v>43</v>
      </c>
      <c r="E4" s="10">
        <v>54</v>
      </c>
      <c r="F4" s="10">
        <v>43</v>
      </c>
      <c r="G4" s="10">
        <v>36</v>
      </c>
      <c r="H4" s="10">
        <v>35</v>
      </c>
      <c r="I4" s="10">
        <v>51.77557376499766</v>
      </c>
      <c r="J4" s="10">
        <v>91.013228347517867</v>
      </c>
      <c r="K4" s="10">
        <v>50.173866544261124</v>
      </c>
      <c r="L4" s="10">
        <v>23.978120003971153</v>
      </c>
      <c r="M4" s="10">
        <v>52.596066661644571</v>
      </c>
      <c r="N4" s="11">
        <v>51.69880702090795</v>
      </c>
      <c r="O4" s="12">
        <v>45.849075346280948</v>
      </c>
      <c r="R4" s="13">
        <f>N4/M4-1</f>
        <v>-1.705944375097046E-2</v>
      </c>
    </row>
    <row r="5" spans="1:18" x14ac:dyDescent="0.35">
      <c r="A5" s="2" t="s">
        <v>108</v>
      </c>
      <c r="B5" s="10">
        <v>52.336593984054112</v>
      </c>
      <c r="C5" s="9" t="s">
        <v>289</v>
      </c>
      <c r="D5" s="10"/>
      <c r="E5" s="10"/>
      <c r="F5" s="10"/>
      <c r="G5" s="10"/>
      <c r="H5" s="10"/>
      <c r="I5" s="10">
        <v>72.234362049593685</v>
      </c>
      <c r="J5" s="10">
        <v>59.78065767813748</v>
      </c>
      <c r="K5" s="10">
        <v>40.067241149183779</v>
      </c>
      <c r="L5" s="10">
        <v>48.449160899575865</v>
      </c>
      <c r="M5" s="10">
        <v>52.336593984054112</v>
      </c>
      <c r="N5" s="11" t="s">
        <v>152</v>
      </c>
      <c r="O5" s="12" t="s">
        <v>152</v>
      </c>
      <c r="R5" s="13"/>
    </row>
    <row r="6" spans="1:18" x14ac:dyDescent="0.35">
      <c r="A6" s="2" t="s">
        <v>110</v>
      </c>
      <c r="B6" s="10">
        <v>95.106484574794621</v>
      </c>
      <c r="C6" s="9" t="s">
        <v>289</v>
      </c>
      <c r="D6" s="10"/>
      <c r="E6" s="10">
        <v>101</v>
      </c>
      <c r="F6" s="10">
        <v>101</v>
      </c>
      <c r="G6" s="10">
        <v>115</v>
      </c>
      <c r="H6" s="10">
        <v>96</v>
      </c>
      <c r="I6" s="10">
        <v>99.00459693240596</v>
      </c>
      <c r="J6" s="10">
        <v>91.795432049224203</v>
      </c>
      <c r="K6" s="10">
        <v>84.210807843107716</v>
      </c>
      <c r="L6" s="10">
        <v>91.414347267680299</v>
      </c>
      <c r="M6" s="10">
        <v>95.106484574794621</v>
      </c>
      <c r="N6" s="11">
        <v>77.830431966012213</v>
      </c>
      <c r="O6" s="12">
        <v>83.863442395115754</v>
      </c>
      <c r="R6" s="13">
        <f t="shared" ref="R6:R28" si="0">N6/M6-1</f>
        <v>-0.18164957611482313</v>
      </c>
    </row>
    <row r="7" spans="1:18" x14ac:dyDescent="0.35">
      <c r="A7" s="2" t="s">
        <v>352</v>
      </c>
      <c r="B7" s="10">
        <v>58.503921069598547</v>
      </c>
      <c r="C7" s="9" t="s">
        <v>289</v>
      </c>
      <c r="D7" s="10"/>
      <c r="E7" s="10">
        <v>222</v>
      </c>
      <c r="F7" s="10">
        <v>239</v>
      </c>
      <c r="G7" s="10">
        <v>261</v>
      </c>
      <c r="H7" s="10">
        <v>198</v>
      </c>
      <c r="I7" s="10">
        <v>155.30822022649912</v>
      </c>
      <c r="J7" s="10">
        <v>173.61684078696669</v>
      </c>
      <c r="K7" s="10">
        <v>174.45887051165312</v>
      </c>
      <c r="L7" s="10">
        <v>71.023434230321115</v>
      </c>
      <c r="M7" s="10">
        <v>58.503921069598547</v>
      </c>
      <c r="N7" s="11" t="s">
        <v>152</v>
      </c>
      <c r="O7" s="12" t="s">
        <v>152</v>
      </c>
      <c r="R7" s="13"/>
    </row>
    <row r="8" spans="1:18" x14ac:dyDescent="0.35">
      <c r="A8" s="2" t="s">
        <v>111</v>
      </c>
      <c r="B8" s="10">
        <v>137.81985424925298</v>
      </c>
      <c r="C8" s="9" t="s">
        <v>290</v>
      </c>
      <c r="D8" s="10">
        <v>104</v>
      </c>
      <c r="E8" s="10">
        <v>111</v>
      </c>
      <c r="F8" s="10">
        <v>97</v>
      </c>
      <c r="G8" s="10">
        <v>107</v>
      </c>
      <c r="H8" s="10">
        <v>123</v>
      </c>
      <c r="I8" s="10">
        <v>114.41334423963136</v>
      </c>
      <c r="J8" s="10">
        <v>148.22822137786099</v>
      </c>
      <c r="K8" s="10">
        <v>134.0998637515232</v>
      </c>
      <c r="L8" s="10">
        <v>142.90006121434146</v>
      </c>
      <c r="M8" s="10">
        <v>137.81985424925298</v>
      </c>
      <c r="N8" s="11">
        <v>139.65230310747728</v>
      </c>
      <c r="O8" s="12">
        <v>156.42540468486223</v>
      </c>
      <c r="R8" s="13">
        <f t="shared" si="0"/>
        <v>1.3295971528966E-2</v>
      </c>
    </row>
    <row r="9" spans="1:18" x14ac:dyDescent="0.35">
      <c r="A9" s="2" t="s">
        <v>113</v>
      </c>
      <c r="B9" s="10">
        <v>95.985976911768262</v>
      </c>
      <c r="C9" s="9" t="s">
        <v>289</v>
      </c>
      <c r="D9" s="10">
        <v>71</v>
      </c>
      <c r="E9" s="10">
        <v>76</v>
      </c>
      <c r="F9" s="10">
        <v>77</v>
      </c>
      <c r="G9" s="10">
        <v>85</v>
      </c>
      <c r="H9" s="10">
        <v>77</v>
      </c>
      <c r="I9" s="10">
        <v>63.931144743745477</v>
      </c>
      <c r="J9" s="10">
        <v>67.143884206894299</v>
      </c>
      <c r="K9" s="10">
        <v>68.649896589487241</v>
      </c>
      <c r="L9" s="10">
        <v>71.371479075352738</v>
      </c>
      <c r="M9" s="10">
        <v>95.985976911768262</v>
      </c>
      <c r="N9" s="11">
        <v>80.036284015511384</v>
      </c>
      <c r="O9" s="12">
        <v>82.766771823758702</v>
      </c>
      <c r="R9" s="13">
        <f t="shared" si="0"/>
        <v>-0.16616690697348502</v>
      </c>
    </row>
    <row r="10" spans="1:18" x14ac:dyDescent="0.35">
      <c r="A10" s="2" t="s">
        <v>354</v>
      </c>
      <c r="B10" s="10">
        <v>26.766630100921457</v>
      </c>
      <c r="C10" s="9" t="s">
        <v>289</v>
      </c>
      <c r="D10" s="10"/>
      <c r="E10" s="10"/>
      <c r="F10" s="10"/>
      <c r="G10" s="10"/>
      <c r="H10" s="10"/>
      <c r="I10" s="10">
        <v>12.150267600724296</v>
      </c>
      <c r="J10" s="10">
        <v>16.774482371732443</v>
      </c>
      <c r="K10" s="10">
        <v>20.347416070799518</v>
      </c>
      <c r="L10" s="10">
        <v>17.545137476901782</v>
      </c>
      <c r="M10" s="10">
        <v>26.766630100921457</v>
      </c>
      <c r="N10" s="11" t="s">
        <v>152</v>
      </c>
      <c r="O10" s="12" t="s">
        <v>152</v>
      </c>
      <c r="R10" s="13"/>
    </row>
    <row r="11" spans="1:18" x14ac:dyDescent="0.35">
      <c r="A11" s="2" t="s">
        <v>355</v>
      </c>
      <c r="B11" s="10">
        <v>68.53646612533862</v>
      </c>
      <c r="C11" s="9" t="s">
        <v>289</v>
      </c>
      <c r="D11" s="10"/>
      <c r="E11" s="10"/>
      <c r="F11" s="10"/>
      <c r="G11" s="10"/>
      <c r="H11" s="10"/>
      <c r="I11" s="10">
        <v>69.902251653946323</v>
      </c>
      <c r="J11" s="10">
        <v>77.447567543540046</v>
      </c>
      <c r="K11" s="10">
        <v>60.564442549249534</v>
      </c>
      <c r="L11" s="10">
        <v>53.01464915389451</v>
      </c>
      <c r="M11" s="10">
        <v>68.53646612533862</v>
      </c>
      <c r="N11" s="11">
        <v>41.567168302971133</v>
      </c>
      <c r="O11" s="12">
        <v>43.606616875813572</v>
      </c>
      <c r="R11" s="13"/>
    </row>
    <row r="12" spans="1:18" x14ac:dyDescent="0.35">
      <c r="A12" s="2" t="s">
        <v>357</v>
      </c>
      <c r="B12" s="10">
        <v>157.29852288072018</v>
      </c>
      <c r="C12" s="9" t="s">
        <v>358</v>
      </c>
      <c r="D12" s="10"/>
      <c r="E12" s="10"/>
      <c r="F12" s="10"/>
      <c r="G12" s="10"/>
      <c r="H12" s="10"/>
      <c r="I12" s="10">
        <v>150.84737619215826</v>
      </c>
      <c r="J12" s="10">
        <v>168.60044012716358</v>
      </c>
      <c r="K12" s="10">
        <v>167.85500831207798</v>
      </c>
      <c r="L12" s="10">
        <v>175.99231957989502</v>
      </c>
      <c r="M12" s="10">
        <v>157.29852288072018</v>
      </c>
      <c r="N12" s="11" t="s">
        <v>152</v>
      </c>
      <c r="O12" s="12" t="s">
        <v>152</v>
      </c>
      <c r="R12" s="13"/>
    </row>
    <row r="13" spans="1:18" x14ac:dyDescent="0.35">
      <c r="A13" s="2" t="s">
        <v>359</v>
      </c>
      <c r="B13" s="10">
        <v>22.502252552549621</v>
      </c>
      <c r="C13" s="9" t="s">
        <v>289</v>
      </c>
      <c r="D13" s="10"/>
      <c r="E13" s="10"/>
      <c r="F13" s="10"/>
      <c r="G13" s="10"/>
      <c r="H13" s="10"/>
      <c r="I13" s="10">
        <v>14.562149000895188</v>
      </c>
      <c r="J13" s="10">
        <v>16.453856516999625</v>
      </c>
      <c r="K13" s="10">
        <v>20.220343640451194</v>
      </c>
      <c r="L13" s="10">
        <v>20.370684188446941</v>
      </c>
      <c r="M13" s="10">
        <v>22.502252552549621</v>
      </c>
      <c r="N13" s="11">
        <v>26.600337765328973</v>
      </c>
      <c r="O13" s="12">
        <v>31.357286313737866</v>
      </c>
      <c r="R13" s="13"/>
    </row>
    <row r="14" spans="1:18" x14ac:dyDescent="0.35">
      <c r="A14" s="2" t="s">
        <v>120</v>
      </c>
      <c r="B14" s="10">
        <v>26.825639360526672</v>
      </c>
      <c r="C14" s="9" t="s">
        <v>289</v>
      </c>
      <c r="D14" s="10"/>
      <c r="E14" s="10"/>
      <c r="F14" s="10"/>
      <c r="G14" s="10"/>
      <c r="H14" s="10"/>
      <c r="I14" s="10">
        <v>45.74872416565745</v>
      </c>
      <c r="J14" s="10">
        <v>51.036006313185176</v>
      </c>
      <c r="K14" s="10">
        <v>49.678804903745828</v>
      </c>
      <c r="L14" s="10">
        <v>23.156117780457141</v>
      </c>
      <c r="M14" s="10">
        <v>26.825639360526672</v>
      </c>
      <c r="N14" s="11">
        <v>46.095986124142016</v>
      </c>
      <c r="O14" s="12">
        <v>37.104889491034029</v>
      </c>
      <c r="R14" s="13">
        <f t="shared" si="0"/>
        <v>0.71835554428466764</v>
      </c>
    </row>
    <row r="15" spans="1:18" x14ac:dyDescent="0.35">
      <c r="A15" s="2" t="s">
        <v>360</v>
      </c>
      <c r="B15" s="10">
        <v>102.0194232747464</v>
      </c>
      <c r="C15" s="9" t="s">
        <v>289</v>
      </c>
      <c r="D15" s="10"/>
      <c r="E15" s="10"/>
      <c r="F15" s="10"/>
      <c r="G15" s="10"/>
      <c r="H15" s="10"/>
      <c r="I15" s="10">
        <v>35.678071146899612</v>
      </c>
      <c r="J15" s="10">
        <v>50.014380492045895</v>
      </c>
      <c r="K15" s="10">
        <v>86.156166011984013</v>
      </c>
      <c r="L15" s="10">
        <v>107.66933422103862</v>
      </c>
      <c r="M15" s="10">
        <v>102.0194232747464</v>
      </c>
      <c r="N15" s="11" t="s">
        <v>152</v>
      </c>
      <c r="O15" s="12" t="s">
        <v>152</v>
      </c>
      <c r="R15" s="13" t="e">
        <f t="shared" si="0"/>
        <v>#VALUE!</v>
      </c>
    </row>
    <row r="16" spans="1:18" x14ac:dyDescent="0.35">
      <c r="A16" s="2" t="s">
        <v>362</v>
      </c>
      <c r="B16" s="10">
        <v>114.60613302112235</v>
      </c>
      <c r="C16" s="9" t="s">
        <v>290</v>
      </c>
      <c r="D16" s="10">
        <v>87</v>
      </c>
      <c r="E16" s="10">
        <v>98</v>
      </c>
      <c r="F16" s="10">
        <v>102</v>
      </c>
      <c r="G16" s="10">
        <v>101</v>
      </c>
      <c r="H16" s="10">
        <v>99</v>
      </c>
      <c r="I16" s="10">
        <v>91.765174410136893</v>
      </c>
      <c r="J16" s="10">
        <v>95.324228961845037</v>
      </c>
      <c r="K16" s="10">
        <v>87.204214848198092</v>
      </c>
      <c r="L16" s="10">
        <v>100.09661432855927</v>
      </c>
      <c r="M16" s="10">
        <v>114.60613302112235</v>
      </c>
      <c r="N16" s="11" t="s">
        <v>152</v>
      </c>
      <c r="O16" s="12" t="s">
        <v>152</v>
      </c>
      <c r="R16" s="13" t="e">
        <f t="shared" si="0"/>
        <v>#VALUE!</v>
      </c>
    </row>
    <row r="17" spans="1:18" x14ac:dyDescent="0.35">
      <c r="A17" s="2" t="s">
        <v>123</v>
      </c>
      <c r="B17" s="10">
        <v>5.0748932550264207</v>
      </c>
      <c r="C17" s="9" t="s">
        <v>363</v>
      </c>
      <c r="D17" s="10"/>
      <c r="E17" s="10"/>
      <c r="F17" s="10"/>
      <c r="G17" s="10"/>
      <c r="H17" s="10"/>
      <c r="I17" s="10"/>
      <c r="J17" s="10"/>
      <c r="K17" s="10">
        <v>6.1107716169057777</v>
      </c>
      <c r="L17" s="10">
        <v>10.872477289467225</v>
      </c>
      <c r="M17" s="10">
        <v>5.0748932550264207</v>
      </c>
      <c r="N17" s="11">
        <v>4.9658878278346972</v>
      </c>
      <c r="O17" s="12">
        <v>5.8894063383425079</v>
      </c>
      <c r="R17" s="13">
        <f t="shared" si="0"/>
        <v>-2.1479353695520453E-2</v>
      </c>
    </row>
    <row r="18" spans="1:18" x14ac:dyDescent="0.35">
      <c r="A18" s="2" t="s">
        <v>131</v>
      </c>
      <c r="B18" s="10">
        <v>69.388104842605742</v>
      </c>
      <c r="C18" s="9" t="s">
        <v>289</v>
      </c>
      <c r="D18" s="10"/>
      <c r="E18" s="10"/>
      <c r="F18" s="10">
        <v>47</v>
      </c>
      <c r="G18" s="10">
        <v>30</v>
      </c>
      <c r="H18" s="10">
        <v>34</v>
      </c>
      <c r="I18" s="10">
        <v>40.448363101703961</v>
      </c>
      <c r="J18" s="10">
        <v>48.590330757597201</v>
      </c>
      <c r="K18" s="10">
        <v>41.254862941250288</v>
      </c>
      <c r="L18" s="10">
        <v>56.063167001144919</v>
      </c>
      <c r="M18" s="10">
        <v>69.388104842605742</v>
      </c>
      <c r="N18" s="11">
        <v>55.319178337765649</v>
      </c>
      <c r="O18" s="12">
        <v>59.79055634434512</v>
      </c>
      <c r="R18" s="13">
        <f t="shared" si="0"/>
        <v>-0.20275703647985321</v>
      </c>
    </row>
    <row r="19" spans="1:18" x14ac:dyDescent="0.35">
      <c r="A19" s="2" t="s">
        <v>364</v>
      </c>
      <c r="B19" s="10">
        <v>42.979149488488012</v>
      </c>
      <c r="C19" s="9" t="s">
        <v>289</v>
      </c>
      <c r="D19" s="10">
        <v>25</v>
      </c>
      <c r="E19" s="10">
        <v>30</v>
      </c>
      <c r="F19" s="10">
        <v>38</v>
      </c>
      <c r="G19" s="10">
        <v>46</v>
      </c>
      <c r="H19" s="10">
        <v>36</v>
      </c>
      <c r="I19" s="10">
        <v>32.39201290914221</v>
      </c>
      <c r="J19" s="10">
        <v>35.450319523851093</v>
      </c>
      <c r="K19" s="10">
        <v>38.661379145190992</v>
      </c>
      <c r="L19" s="10">
        <v>30.285704775840017</v>
      </c>
      <c r="M19" s="10">
        <v>42.979149488488012</v>
      </c>
      <c r="N19" s="11">
        <v>21.059554988761679</v>
      </c>
      <c r="O19" s="12">
        <v>38.010504321925261</v>
      </c>
      <c r="R19" s="13">
        <f t="shared" si="0"/>
        <v>-0.51000531096124901</v>
      </c>
    </row>
    <row r="20" spans="1:18" x14ac:dyDescent="0.35">
      <c r="A20" s="2" t="s">
        <v>133</v>
      </c>
      <c r="B20" s="10">
        <v>54.896851026035812</v>
      </c>
      <c r="C20" s="9" t="s">
        <v>289</v>
      </c>
      <c r="D20" s="10"/>
      <c r="E20" s="10"/>
      <c r="F20" s="10"/>
      <c r="G20" s="10"/>
      <c r="H20" s="10"/>
      <c r="I20" s="10"/>
      <c r="J20" s="10"/>
      <c r="K20" s="10">
        <v>45.554568676861471</v>
      </c>
      <c r="L20" s="10">
        <v>41.455762687573326</v>
      </c>
      <c r="M20" s="10">
        <v>54.896851026035812</v>
      </c>
      <c r="N20" s="11">
        <v>46.594919929038596</v>
      </c>
      <c r="O20" s="12">
        <v>37.5585439817647</v>
      </c>
      <c r="R20" s="13">
        <f t="shared" si="0"/>
        <v>-0.1512278198445276</v>
      </c>
    </row>
    <row r="21" spans="1:18" x14ac:dyDescent="0.35">
      <c r="A21" s="2" t="s">
        <v>135</v>
      </c>
      <c r="B21" s="10">
        <v>128.54730586678039</v>
      </c>
      <c r="C21" s="9" t="s">
        <v>290</v>
      </c>
      <c r="D21" s="10"/>
      <c r="E21" s="10"/>
      <c r="F21" s="10"/>
      <c r="G21" s="10"/>
      <c r="H21" s="10"/>
      <c r="I21" s="10"/>
      <c r="J21" s="10"/>
      <c r="K21" s="10">
        <v>177.68228831245997</v>
      </c>
      <c r="L21" s="10">
        <v>135.09247462868592</v>
      </c>
      <c r="M21" s="10">
        <v>128.54730586678039</v>
      </c>
      <c r="N21" s="11">
        <v>111.53776326497471</v>
      </c>
      <c r="O21" s="12">
        <v>116.13110951640259</v>
      </c>
      <c r="R21" s="13">
        <f t="shared" si="0"/>
        <v>-0.13232126871202932</v>
      </c>
    </row>
    <row r="22" spans="1:18" x14ac:dyDescent="0.35">
      <c r="A22" s="2" t="s">
        <v>137</v>
      </c>
      <c r="B22" s="10">
        <v>115.58120875517481</v>
      </c>
      <c r="C22" s="9" t="s">
        <v>289</v>
      </c>
      <c r="D22" s="10"/>
      <c r="E22" s="10"/>
      <c r="F22" s="10"/>
      <c r="G22" s="10"/>
      <c r="H22" s="10"/>
      <c r="I22" s="10"/>
      <c r="J22" s="10">
        <v>102.96525615884299</v>
      </c>
      <c r="K22" s="10">
        <v>199.07813978893304</v>
      </c>
      <c r="L22" s="10">
        <v>162.55377834681823</v>
      </c>
      <c r="M22" s="10">
        <v>115.58120875517481</v>
      </c>
      <c r="N22" s="11">
        <v>128.38213236600126</v>
      </c>
      <c r="O22" s="12">
        <v>171.37258636062623</v>
      </c>
      <c r="R22" s="13">
        <f t="shared" si="0"/>
        <v>0.11075263659806045</v>
      </c>
    </row>
    <row r="23" spans="1:18" x14ac:dyDescent="0.35">
      <c r="A23" s="2" t="s">
        <v>365</v>
      </c>
      <c r="B23" s="10">
        <v>55.736101515886844</v>
      </c>
      <c r="C23" s="9" t="s">
        <v>290</v>
      </c>
      <c r="D23" s="10"/>
      <c r="E23" s="10"/>
      <c r="F23" s="10"/>
      <c r="G23" s="10"/>
      <c r="H23" s="10"/>
      <c r="I23" s="10">
        <v>187.01501170138567</v>
      </c>
      <c r="J23" s="10">
        <v>95.336250064426068</v>
      </c>
      <c r="K23" s="10">
        <v>99.498826115504301</v>
      </c>
      <c r="L23" s="10">
        <v>51.396054126580829</v>
      </c>
      <c r="M23" s="10">
        <v>55.736101515886844</v>
      </c>
      <c r="N23" s="11" t="s">
        <v>152</v>
      </c>
      <c r="O23" s="12" t="s">
        <v>152</v>
      </c>
      <c r="R23" s="13" t="e">
        <f t="shared" si="0"/>
        <v>#VALUE!</v>
      </c>
    </row>
    <row r="24" spans="1:18" x14ac:dyDescent="0.35">
      <c r="A24" s="2" t="s">
        <v>367</v>
      </c>
      <c r="B24" s="10"/>
      <c r="C24" s="9" t="s">
        <v>289</v>
      </c>
      <c r="D24" s="10"/>
      <c r="E24" s="10"/>
      <c r="F24" s="10"/>
      <c r="G24" s="10"/>
      <c r="H24" s="10"/>
      <c r="I24" s="10"/>
      <c r="J24" s="10"/>
      <c r="K24" s="10"/>
      <c r="L24" s="10"/>
      <c r="M24" s="10"/>
      <c r="N24" s="11"/>
      <c r="O24" s="12">
        <v>72.885243412001273</v>
      </c>
      <c r="R24" s="13" t="e">
        <f t="shared" si="0"/>
        <v>#DIV/0!</v>
      </c>
    </row>
    <row r="25" spans="1:18" x14ac:dyDescent="0.35">
      <c r="A25" s="2" t="s">
        <v>117</v>
      </c>
      <c r="B25" s="10"/>
      <c r="C25" s="9" t="s">
        <v>289</v>
      </c>
      <c r="D25" s="10"/>
      <c r="E25" s="10"/>
      <c r="F25" s="10"/>
      <c r="G25" s="10"/>
      <c r="H25" s="10"/>
      <c r="I25" s="10"/>
      <c r="J25" s="10"/>
      <c r="K25" s="10"/>
      <c r="L25" s="10"/>
      <c r="M25" s="10"/>
      <c r="N25" s="11">
        <v>39.515310123108293</v>
      </c>
      <c r="O25" s="12">
        <v>38.607824864737708</v>
      </c>
      <c r="R25" s="13" t="e">
        <f t="shared" si="0"/>
        <v>#DIV/0!</v>
      </c>
    </row>
    <row r="26" spans="1:18" x14ac:dyDescent="0.35">
      <c r="A26" s="2" t="s">
        <v>368</v>
      </c>
      <c r="B26" s="10"/>
      <c r="C26" s="9" t="s">
        <v>290</v>
      </c>
      <c r="D26" s="10"/>
      <c r="E26" s="10"/>
      <c r="F26" s="10"/>
      <c r="G26" s="10"/>
      <c r="H26" s="10"/>
      <c r="I26" s="10"/>
      <c r="J26" s="10"/>
      <c r="K26" s="10"/>
      <c r="L26" s="10"/>
      <c r="M26" s="10"/>
      <c r="N26" s="11">
        <v>120.542920919182</v>
      </c>
      <c r="O26" s="12">
        <v>141.81175856783372</v>
      </c>
      <c r="R26" s="13" t="e">
        <f t="shared" si="0"/>
        <v>#DIV/0!</v>
      </c>
    </row>
    <row r="27" spans="1:18" x14ac:dyDescent="0.35">
      <c r="A27" s="2" t="s">
        <v>369</v>
      </c>
      <c r="B27" s="10"/>
      <c r="C27" s="9" t="s">
        <v>290</v>
      </c>
      <c r="D27" s="10"/>
      <c r="E27" s="10"/>
      <c r="F27" s="10"/>
      <c r="G27" s="10"/>
      <c r="H27" s="10"/>
      <c r="I27" s="10"/>
      <c r="J27" s="10"/>
      <c r="K27" s="10"/>
      <c r="L27" s="10"/>
      <c r="M27" s="10"/>
      <c r="N27" s="11">
        <v>89.880309368737457</v>
      </c>
      <c r="O27" s="12">
        <v>112.20328400551101</v>
      </c>
      <c r="R27" s="13" t="e">
        <f t="shared" si="0"/>
        <v>#DIV/0!</v>
      </c>
    </row>
    <row r="28" spans="1:18" x14ac:dyDescent="0.35">
      <c r="A28" s="2" t="s">
        <v>117</v>
      </c>
      <c r="B28" s="10"/>
      <c r="D28" s="10"/>
      <c r="E28" s="10"/>
      <c r="F28" s="10"/>
      <c r="G28" s="10"/>
      <c r="H28" s="10"/>
      <c r="I28" s="10"/>
      <c r="J28" s="10"/>
      <c r="K28" s="10"/>
      <c r="L28" s="10"/>
      <c r="M28" s="10"/>
      <c r="N28" s="10"/>
      <c r="O28" s="12">
        <v>38.607824864737708</v>
      </c>
      <c r="R28" s="13" t="e">
        <f t="shared" si="0"/>
        <v>#DIV/0!</v>
      </c>
    </row>
    <row r="29" spans="1:18" x14ac:dyDescent="0.35">
      <c r="A29" s="2" t="s">
        <v>138</v>
      </c>
      <c r="B29" s="10"/>
      <c r="D29" s="10"/>
      <c r="E29" s="10"/>
      <c r="F29" s="10"/>
      <c r="G29" s="10"/>
      <c r="H29" s="10"/>
      <c r="I29" s="10"/>
      <c r="J29" s="10"/>
      <c r="K29" s="10"/>
      <c r="L29" s="10"/>
      <c r="M29" s="10"/>
      <c r="N29" s="10"/>
      <c r="O29" s="12">
        <v>187.73272814579823</v>
      </c>
      <c r="R29" s="13"/>
    </row>
    <row r="30" spans="1:18" x14ac:dyDescent="0.35">
      <c r="B30" s="10"/>
      <c r="D30" s="10"/>
      <c r="E30" s="10"/>
      <c r="F30" s="10"/>
      <c r="G30" s="10"/>
      <c r="H30" s="10"/>
      <c r="I30" s="10"/>
      <c r="J30" s="10"/>
      <c r="K30" s="10"/>
      <c r="L30" s="10"/>
      <c r="M30" s="10"/>
      <c r="N30" s="10"/>
      <c r="O30" s="10"/>
      <c r="R30" s="13"/>
    </row>
    <row r="31" spans="1:18" x14ac:dyDescent="0.35">
      <c r="A31" s="1" t="s">
        <v>371</v>
      </c>
      <c r="B31" s="10"/>
      <c r="D31" s="10"/>
      <c r="E31" s="10"/>
      <c r="F31" s="10"/>
      <c r="G31" s="10"/>
      <c r="H31" s="10"/>
      <c r="I31" s="10"/>
      <c r="J31" s="10"/>
      <c r="K31" s="10"/>
      <c r="L31" s="10"/>
      <c r="M31" s="10"/>
      <c r="N31" s="10"/>
      <c r="O31" s="10"/>
    </row>
    <row r="32" spans="1:18" x14ac:dyDescent="0.35">
      <c r="A32" s="1" t="s">
        <v>372</v>
      </c>
      <c r="B32" s="15">
        <v>91.166728819993978</v>
      </c>
      <c r="D32" s="15"/>
      <c r="E32" s="15">
        <v>133</v>
      </c>
      <c r="F32" s="15">
        <v>134</v>
      </c>
      <c r="G32" s="15">
        <v>99</v>
      </c>
      <c r="H32" s="15">
        <v>76.663880401279201</v>
      </c>
      <c r="I32" s="15">
        <v>73</v>
      </c>
      <c r="J32" s="15">
        <v>77.760881537433519</v>
      </c>
      <c r="K32" s="15">
        <v>95.259800155311623</v>
      </c>
      <c r="L32" s="15">
        <v>82.540402468275346</v>
      </c>
      <c r="M32" s="15">
        <v>91.166728819993978</v>
      </c>
      <c r="N32" s="11">
        <v>85.796813876875134</v>
      </c>
      <c r="O32" s="12">
        <v>84.829406466213641</v>
      </c>
    </row>
    <row r="33" spans="1:15" x14ac:dyDescent="0.35">
      <c r="A33" s="1" t="s">
        <v>100</v>
      </c>
      <c r="B33" s="15">
        <v>76.731235447228229</v>
      </c>
      <c r="D33" s="15">
        <v>58.130775052362559</v>
      </c>
      <c r="E33" s="15">
        <v>66.880213616712297</v>
      </c>
      <c r="F33" s="15">
        <v>69.034304638065507</v>
      </c>
      <c r="G33" s="15">
        <v>77.62983240194221</v>
      </c>
      <c r="H33" s="15">
        <v>72.479514662464013</v>
      </c>
      <c r="I33" s="15">
        <v>69</v>
      </c>
      <c r="J33" s="15">
        <v>70.168212115022428</v>
      </c>
      <c r="K33" s="15">
        <v>72.83366005348654</v>
      </c>
      <c r="L33" s="15">
        <v>69.243114057918945</v>
      </c>
      <c r="M33" s="15">
        <v>76.731235447228229</v>
      </c>
      <c r="N33" s="11">
        <v>63.71557518224148</v>
      </c>
      <c r="O33" s="12">
        <v>79.177215609531643</v>
      </c>
    </row>
    <row r="34" spans="1:15" x14ac:dyDescent="0.35">
      <c r="A34" s="1" t="s">
        <v>373</v>
      </c>
      <c r="B34" s="15">
        <v>80.911501973569756</v>
      </c>
      <c r="D34" s="15">
        <v>69.218685131169337</v>
      </c>
      <c r="E34" s="15">
        <v>70.5089746718063</v>
      </c>
      <c r="F34" s="15">
        <v>71.15309325391901</v>
      </c>
      <c r="G34" s="15">
        <v>72.549121002670518</v>
      </c>
      <c r="H34" s="15">
        <v>73.757213526056915</v>
      </c>
      <c r="I34" s="15">
        <v>66.457704592931108</v>
      </c>
      <c r="J34" s="15">
        <v>84.602867302417835</v>
      </c>
      <c r="K34" s="15">
        <v>85.149236681177356</v>
      </c>
      <c r="L34" s="15">
        <v>75.277292663829115</v>
      </c>
      <c r="M34" s="15">
        <v>80.911501973569756</v>
      </c>
      <c r="N34" s="11">
        <v>74.243242503948309</v>
      </c>
      <c r="O34" s="12">
        <v>88.649676347819351</v>
      </c>
    </row>
    <row r="35" spans="1:15" x14ac:dyDescent="0.35">
      <c r="O35" s="10"/>
    </row>
    <row r="36" spans="1:15" x14ac:dyDescent="0.35">
      <c r="O36" s="10"/>
    </row>
    <row r="37" spans="1:15" x14ac:dyDescent="0.35">
      <c r="O37" s="10"/>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4288-9AAC-4C6F-A91C-CE0410E79A25}">
  <sheetPr codeName="Sheet22"/>
  <dimension ref="A2:Q41"/>
  <sheetViews>
    <sheetView workbookViewId="0">
      <pane xSplit="1" topLeftCell="B1" activePane="topRight" state="frozen"/>
      <selection activeCell="Q27" sqref="Q27"/>
      <selection pane="topRight" activeCell="A48" sqref="A48"/>
    </sheetView>
  </sheetViews>
  <sheetFormatPr defaultColWidth="10.1796875" defaultRowHeight="14.5" x14ac:dyDescent="0.35"/>
  <cols>
    <col min="1" max="1" width="51.453125" customWidth="1"/>
    <col min="3" max="4" width="10.1796875" customWidth="1"/>
  </cols>
  <sheetData>
    <row r="2" spans="1:17" ht="26" x14ac:dyDescent="0.6">
      <c r="A2" s="5" t="s">
        <v>376</v>
      </c>
    </row>
    <row r="3" spans="1:17" x14ac:dyDescent="0.35">
      <c r="C3" t="s">
        <v>340</v>
      </c>
      <c r="D3" t="s">
        <v>341</v>
      </c>
      <c r="E3" t="s">
        <v>342</v>
      </c>
      <c r="F3" t="s">
        <v>343</v>
      </c>
      <c r="G3" t="s">
        <v>344</v>
      </c>
      <c r="H3" t="s">
        <v>345</v>
      </c>
      <c r="I3" t="s">
        <v>346</v>
      </c>
      <c r="J3" t="s">
        <v>347</v>
      </c>
      <c r="K3" t="s">
        <v>348</v>
      </c>
      <c r="L3" t="s">
        <v>349</v>
      </c>
      <c r="M3" s="7" t="s">
        <v>350</v>
      </c>
      <c r="N3" s="8" t="s">
        <v>288</v>
      </c>
      <c r="Q3" t="s">
        <v>351</v>
      </c>
    </row>
    <row r="4" spans="1:17" x14ac:dyDescent="0.35">
      <c r="A4" s="2" t="s">
        <v>106</v>
      </c>
      <c r="B4" s="9" t="s">
        <v>289</v>
      </c>
      <c r="C4" s="10">
        <v>868</v>
      </c>
      <c r="D4" s="10">
        <v>719</v>
      </c>
      <c r="E4" s="10">
        <v>702</v>
      </c>
      <c r="F4" s="10">
        <v>738</v>
      </c>
      <c r="G4" s="10">
        <v>780</v>
      </c>
      <c r="H4" s="10">
        <v>696.10297070849276</v>
      </c>
      <c r="I4" s="10">
        <v>706.27994420522782</v>
      </c>
      <c r="J4" s="10">
        <v>765.40699552789533</v>
      </c>
      <c r="K4" s="10">
        <v>688.73768858671656</v>
      </c>
      <c r="L4" s="10">
        <v>727.83503742612368</v>
      </c>
      <c r="M4" s="11">
        <v>700.07498921388026</v>
      </c>
      <c r="N4" s="12">
        <v>379.9055631137773</v>
      </c>
      <c r="Q4" s="13">
        <f>M4/L4-1</f>
        <v>-3.8140576895573153E-2</v>
      </c>
    </row>
    <row r="5" spans="1:17" x14ac:dyDescent="0.35">
      <c r="A5" s="2" t="s">
        <v>108</v>
      </c>
      <c r="B5" s="9" t="s">
        <v>289</v>
      </c>
      <c r="C5" s="10"/>
      <c r="D5" s="10"/>
      <c r="E5" s="10"/>
      <c r="F5" s="10"/>
      <c r="G5" s="10"/>
      <c r="H5" s="10">
        <v>723.23952862480724</v>
      </c>
      <c r="I5" s="10">
        <v>1082.6908102740977</v>
      </c>
      <c r="J5" s="10">
        <v>1327.6724031535125</v>
      </c>
      <c r="K5" s="10">
        <v>1319.2521997224574</v>
      </c>
      <c r="L5" s="10">
        <v>1179.8027905291133</v>
      </c>
      <c r="M5" s="11"/>
      <c r="N5" s="12" t="s">
        <v>152</v>
      </c>
      <c r="Q5" s="13"/>
    </row>
    <row r="6" spans="1:17" x14ac:dyDescent="0.35">
      <c r="A6" s="2" t="s">
        <v>110</v>
      </c>
      <c r="B6" s="9" t="s">
        <v>289</v>
      </c>
      <c r="C6" s="10"/>
      <c r="D6" s="10">
        <v>971</v>
      </c>
      <c r="E6" s="10">
        <v>898</v>
      </c>
      <c r="F6" s="10">
        <v>768</v>
      </c>
      <c r="G6" s="10">
        <v>766</v>
      </c>
      <c r="H6" s="10">
        <v>775.52993356518652</v>
      </c>
      <c r="I6" s="10">
        <v>757.38437072706756</v>
      </c>
      <c r="J6" s="10">
        <v>781.14889626262209</v>
      </c>
      <c r="K6" s="10">
        <v>656.07347452232887</v>
      </c>
      <c r="L6" s="10">
        <v>706.02319336213361</v>
      </c>
      <c r="M6" s="11">
        <v>764.08117300108836</v>
      </c>
      <c r="N6" s="12">
        <v>260.5760865061938</v>
      </c>
      <c r="Q6" s="13">
        <f t="shared" ref="Q6:Q28" si="0">M6/L6-1</f>
        <v>8.2232397157490533E-2</v>
      </c>
    </row>
    <row r="7" spans="1:17" x14ac:dyDescent="0.35">
      <c r="A7" s="2" t="s">
        <v>352</v>
      </c>
      <c r="B7" s="9" t="s">
        <v>289</v>
      </c>
      <c r="C7" s="10"/>
      <c r="D7" s="10">
        <v>852</v>
      </c>
      <c r="E7" s="10">
        <v>774</v>
      </c>
      <c r="F7" s="10">
        <v>804</v>
      </c>
      <c r="G7" s="10">
        <v>640</v>
      </c>
      <c r="H7" s="10">
        <v>614.18668407869666</v>
      </c>
      <c r="I7" s="10">
        <v>566.1246815525252</v>
      </c>
      <c r="J7" s="10">
        <v>637.3817293390415</v>
      </c>
      <c r="K7" s="10">
        <v>577.44239709525255</v>
      </c>
      <c r="L7" s="10">
        <v>565.10117977083257</v>
      </c>
      <c r="M7" s="11"/>
      <c r="N7" s="12" t="s">
        <v>152</v>
      </c>
      <c r="Q7" s="13"/>
    </row>
    <row r="8" spans="1:17" x14ac:dyDescent="0.35">
      <c r="A8" s="2" t="s">
        <v>111</v>
      </c>
      <c r="B8" s="9" t="s">
        <v>290</v>
      </c>
      <c r="C8" s="10">
        <v>878</v>
      </c>
      <c r="D8" s="10">
        <v>767</v>
      </c>
      <c r="E8" s="10">
        <v>970</v>
      </c>
      <c r="F8" s="10">
        <v>679</v>
      </c>
      <c r="G8" s="10">
        <v>531</v>
      </c>
      <c r="H8" s="10">
        <v>462.41884285714292</v>
      </c>
      <c r="I8" s="10">
        <v>442.45988507995037</v>
      </c>
      <c r="J8" s="10">
        <v>523.18905144047903</v>
      </c>
      <c r="K8" s="10">
        <v>566.09181836493178</v>
      </c>
      <c r="L8" s="10">
        <v>591.92278264593176</v>
      </c>
      <c r="M8" s="11">
        <v>604.36430514361712</v>
      </c>
      <c r="N8" s="12">
        <v>234.13301938786952</v>
      </c>
      <c r="Q8" s="13">
        <f t="shared" si="0"/>
        <v>2.1018826884937614E-2</v>
      </c>
    </row>
    <row r="9" spans="1:17" x14ac:dyDescent="0.35">
      <c r="A9" s="2" t="s">
        <v>113</v>
      </c>
      <c r="B9" s="9" t="s">
        <v>289</v>
      </c>
      <c r="C9" s="10">
        <v>891</v>
      </c>
      <c r="D9" s="10">
        <v>830</v>
      </c>
      <c r="E9" s="10">
        <v>889</v>
      </c>
      <c r="F9" s="10">
        <v>852</v>
      </c>
      <c r="G9" s="10">
        <v>863</v>
      </c>
      <c r="H9" s="10">
        <v>903.42803509053897</v>
      </c>
      <c r="I9" s="10">
        <v>990.66395042705153</v>
      </c>
      <c r="J9" s="10">
        <v>839.19387880083286</v>
      </c>
      <c r="K9" s="10">
        <v>947.23410387271065</v>
      </c>
      <c r="L9" s="10">
        <v>908.67230617212522</v>
      </c>
      <c r="M9" s="11">
        <v>769.53444149609197</v>
      </c>
      <c r="N9" s="12">
        <v>443.27958075726747</v>
      </c>
      <c r="Q9" s="13">
        <f t="shared" si="0"/>
        <v>-0.15312215826425446</v>
      </c>
    </row>
    <row r="10" spans="1:17" x14ac:dyDescent="0.35">
      <c r="A10" s="2" t="s">
        <v>353</v>
      </c>
      <c r="B10" s="9" t="s">
        <v>289</v>
      </c>
      <c r="C10" s="10">
        <v>736</v>
      </c>
      <c r="D10" s="10">
        <v>766</v>
      </c>
      <c r="E10" s="10">
        <v>639</v>
      </c>
      <c r="F10" s="10">
        <v>908</v>
      </c>
      <c r="G10" s="10">
        <v>1581</v>
      </c>
      <c r="H10" s="10">
        <v>865.76139079119912</v>
      </c>
      <c r="I10" s="10">
        <v>629.9412415129168</v>
      </c>
      <c r="J10" s="10">
        <v>665.55054797697187</v>
      </c>
      <c r="K10" s="10">
        <v>697.84523979083156</v>
      </c>
      <c r="L10" s="10">
        <v>574.20493621177286</v>
      </c>
      <c r="M10" s="11">
        <v>636.05001322562941</v>
      </c>
      <c r="N10" s="12">
        <v>376.24300567684702</v>
      </c>
      <c r="Q10" s="13">
        <f t="shared" si="0"/>
        <v>0.10770558229936111</v>
      </c>
    </row>
    <row r="11" spans="1:17" x14ac:dyDescent="0.35">
      <c r="A11" s="2" t="s">
        <v>354</v>
      </c>
      <c r="B11" s="9" t="s">
        <v>289</v>
      </c>
      <c r="C11" s="10"/>
      <c r="D11" s="10"/>
      <c r="E11" s="10"/>
      <c r="F11" s="10"/>
      <c r="G11" s="10"/>
      <c r="H11" s="10">
        <v>459.53290949080281</v>
      </c>
      <c r="I11" s="10">
        <v>413.76470261616339</v>
      </c>
      <c r="J11" s="10">
        <v>539.00714113553624</v>
      </c>
      <c r="K11" s="10">
        <v>606.39704837184593</v>
      </c>
      <c r="L11" s="10">
        <v>540.46561068914593</v>
      </c>
      <c r="M11" s="11"/>
      <c r="N11" s="12" t="s">
        <v>152</v>
      </c>
      <c r="Q11" s="13"/>
    </row>
    <row r="12" spans="1:17" x14ac:dyDescent="0.35">
      <c r="A12" s="2" t="s">
        <v>355</v>
      </c>
      <c r="B12" s="9" t="s">
        <v>289</v>
      </c>
      <c r="C12" s="10"/>
      <c r="D12" s="10"/>
      <c r="E12" s="10"/>
      <c r="F12" s="10"/>
      <c r="G12" s="10"/>
      <c r="H12" s="10">
        <v>627.62479049770457</v>
      </c>
      <c r="I12" s="10">
        <v>710.09254536180129</v>
      </c>
      <c r="J12" s="10">
        <v>740.79688861277873</v>
      </c>
      <c r="K12" s="10">
        <v>775.08189007062208</v>
      </c>
      <c r="L12" s="10">
        <v>777.36824886876161</v>
      </c>
      <c r="M12" s="11">
        <v>695.78699183996775</v>
      </c>
      <c r="N12" s="12">
        <v>374.81214023106338</v>
      </c>
      <c r="Q12" s="13">
        <f t="shared" si="0"/>
        <v>-0.10494544528608185</v>
      </c>
    </row>
    <row r="13" spans="1:17" x14ac:dyDescent="0.35">
      <c r="A13" s="2" t="s">
        <v>356</v>
      </c>
      <c r="B13" s="9" t="s">
        <v>291</v>
      </c>
      <c r="C13" s="10"/>
      <c r="D13" s="10">
        <v>654</v>
      </c>
      <c r="E13" s="10">
        <v>674</v>
      </c>
      <c r="F13" s="10">
        <v>661</v>
      </c>
      <c r="G13" s="10">
        <v>487</v>
      </c>
      <c r="H13" s="10">
        <v>543</v>
      </c>
      <c r="I13" s="10">
        <v>579.29999999999995</v>
      </c>
      <c r="J13" s="10">
        <v>692</v>
      </c>
      <c r="K13" s="10">
        <v>673.15171168372206</v>
      </c>
      <c r="L13" s="10">
        <v>612.15838931386634</v>
      </c>
      <c r="M13" s="11"/>
      <c r="N13" s="12" t="s">
        <v>152</v>
      </c>
      <c r="Q13" s="13"/>
    </row>
    <row r="14" spans="1:17" x14ac:dyDescent="0.35">
      <c r="A14" s="2" t="s">
        <v>357</v>
      </c>
      <c r="B14" s="9" t="s">
        <v>358</v>
      </c>
      <c r="C14" s="10"/>
      <c r="D14" s="10"/>
      <c r="E14" s="10"/>
      <c r="F14" s="10"/>
      <c r="G14" s="10"/>
      <c r="H14" s="10">
        <v>333.76901801483569</v>
      </c>
      <c r="I14" s="10">
        <v>394.5395973154362</v>
      </c>
      <c r="J14" s="10">
        <v>442.80527381845457</v>
      </c>
      <c r="K14" s="10">
        <v>348.64291072768202</v>
      </c>
      <c r="L14" s="10">
        <v>440.78094523630909</v>
      </c>
      <c r="M14" s="11"/>
      <c r="N14" s="12" t="s">
        <v>152</v>
      </c>
      <c r="Q14" s="13">
        <f t="shared" si="0"/>
        <v>-1</v>
      </c>
    </row>
    <row r="15" spans="1:17" x14ac:dyDescent="0.35">
      <c r="A15" s="2" t="s">
        <v>119</v>
      </c>
      <c r="B15" s="9" t="s">
        <v>291</v>
      </c>
      <c r="C15" s="10"/>
      <c r="D15" s="10"/>
      <c r="E15" s="10"/>
      <c r="F15" s="10"/>
      <c r="G15" s="10"/>
      <c r="H15" s="10">
        <v>651.89051131131134</v>
      </c>
      <c r="I15" s="10">
        <v>652.50094094094095</v>
      </c>
      <c r="J15" s="10">
        <v>785.23838261919116</v>
      </c>
      <c r="K15" s="10">
        <v>738.73787970227306</v>
      </c>
      <c r="L15" s="10">
        <v>671.89466897691102</v>
      </c>
      <c r="M15" s="11">
        <v>630.11822143318273</v>
      </c>
      <c r="N15" s="12">
        <v>334.8112734021949</v>
      </c>
      <c r="Q15" s="13">
        <f t="shared" si="0"/>
        <v>-6.2177078450914025E-2</v>
      </c>
    </row>
    <row r="16" spans="1:17" x14ac:dyDescent="0.35">
      <c r="A16" s="2" t="s">
        <v>359</v>
      </c>
      <c r="B16" s="9" t="s">
        <v>289</v>
      </c>
      <c r="C16" s="10"/>
      <c r="D16" s="10"/>
      <c r="E16" s="10"/>
      <c r="F16" s="10"/>
      <c r="G16" s="10"/>
      <c r="H16" s="10">
        <v>1189.8732436577754</v>
      </c>
      <c r="I16" s="10">
        <v>972.2731136502714</v>
      </c>
      <c r="J16" s="10">
        <v>1043.1122321778928</v>
      </c>
      <c r="K16" s="10">
        <v>904.16462061616744</v>
      </c>
      <c r="L16" s="10">
        <v>724.46122476853884</v>
      </c>
      <c r="M16" s="11">
        <v>857.49197319556788</v>
      </c>
      <c r="N16" s="12">
        <v>461.56665138226299</v>
      </c>
      <c r="Q16" s="13">
        <f t="shared" si="0"/>
        <v>0.18362714784291123</v>
      </c>
    </row>
    <row r="17" spans="1:17" x14ac:dyDescent="0.35">
      <c r="A17" s="2" t="s">
        <v>120</v>
      </c>
      <c r="B17" s="9" t="s">
        <v>289</v>
      </c>
      <c r="C17" s="10"/>
      <c r="D17" s="10"/>
      <c r="E17" s="10"/>
      <c r="F17" s="10"/>
      <c r="G17" s="10"/>
      <c r="H17" s="10">
        <v>780.44626903452524</v>
      </c>
      <c r="I17" s="10">
        <v>788.45183938012349</v>
      </c>
      <c r="J17" s="10">
        <v>817.65998036046722</v>
      </c>
      <c r="K17" s="10">
        <v>776.57551114645594</v>
      </c>
      <c r="L17" s="10">
        <v>783.69399417029206</v>
      </c>
      <c r="M17" s="11">
        <v>701.36215495531087</v>
      </c>
      <c r="N17" s="12">
        <v>425.73465776603865</v>
      </c>
      <c r="Q17" s="13">
        <f t="shared" si="0"/>
        <v>-0.10505610586201708</v>
      </c>
    </row>
    <row r="18" spans="1:17" x14ac:dyDescent="0.35">
      <c r="A18" s="2" t="s">
        <v>360</v>
      </c>
      <c r="B18" s="9" t="s">
        <v>289</v>
      </c>
      <c r="C18" s="10"/>
      <c r="D18" s="10"/>
      <c r="E18" s="10"/>
      <c r="F18" s="10"/>
      <c r="G18" s="10"/>
      <c r="H18" s="10">
        <v>563.97942391090578</v>
      </c>
      <c r="I18" s="10">
        <v>589.03747097646692</v>
      </c>
      <c r="J18" s="10">
        <v>627.488482023968</v>
      </c>
      <c r="K18" s="10">
        <v>838.70949844651579</v>
      </c>
      <c r="L18" s="10">
        <v>749.33135708518148</v>
      </c>
      <c r="M18" s="11"/>
      <c r="N18" s="12" t="s">
        <v>152</v>
      </c>
      <c r="Q18" s="13">
        <f t="shared" si="0"/>
        <v>-1</v>
      </c>
    </row>
    <row r="19" spans="1:17" x14ac:dyDescent="0.35">
      <c r="A19" s="2" t="s">
        <v>361</v>
      </c>
      <c r="B19" s="9" t="s">
        <v>291</v>
      </c>
      <c r="C19" s="10"/>
      <c r="D19" s="10"/>
      <c r="E19" s="10"/>
      <c r="F19" s="10"/>
      <c r="G19" s="10"/>
      <c r="H19" s="10">
        <v>736.10409925958936</v>
      </c>
      <c r="I19" s="10">
        <v>649.74586650336812</v>
      </c>
      <c r="J19" s="10">
        <v>729.04303977541053</v>
      </c>
      <c r="K19" s="10">
        <v>749.71482164938413</v>
      </c>
      <c r="L19" s="10">
        <v>820.9185440217426</v>
      </c>
      <c r="M19" s="11"/>
      <c r="N19" s="12" t="s">
        <v>152</v>
      </c>
      <c r="Q19" s="13">
        <f t="shared" si="0"/>
        <v>-1</v>
      </c>
    </row>
    <row r="20" spans="1:17" x14ac:dyDescent="0.35">
      <c r="A20" s="2" t="s">
        <v>362</v>
      </c>
      <c r="B20" s="9" t="s">
        <v>290</v>
      </c>
      <c r="C20" s="10">
        <v>563</v>
      </c>
      <c r="D20" s="10">
        <v>468</v>
      </c>
      <c r="E20" s="10">
        <v>439</v>
      </c>
      <c r="F20" s="10">
        <v>453</v>
      </c>
      <c r="G20" s="10">
        <v>471</v>
      </c>
      <c r="H20" s="10">
        <v>438.27129317773569</v>
      </c>
      <c r="I20" s="10">
        <v>374.64836169427917</v>
      </c>
      <c r="J20" s="10">
        <v>414.90112428028419</v>
      </c>
      <c r="K20" s="10">
        <v>468.1954531603343</v>
      </c>
      <c r="L20" s="10">
        <v>528.40788439640107</v>
      </c>
      <c r="M20" s="11"/>
      <c r="N20" s="12" t="s">
        <v>152</v>
      </c>
      <c r="Q20" s="13">
        <f t="shared" si="0"/>
        <v>-1</v>
      </c>
    </row>
    <row r="21" spans="1:17" x14ac:dyDescent="0.35">
      <c r="A21" s="2" t="s">
        <v>123</v>
      </c>
      <c r="B21" s="9" t="s">
        <v>363</v>
      </c>
      <c r="C21" s="10"/>
      <c r="D21" s="10"/>
      <c r="E21" s="10"/>
      <c r="F21" s="10"/>
      <c r="G21" s="10"/>
      <c r="H21" s="10"/>
      <c r="I21" s="10">
        <v>585.26428781704658</v>
      </c>
      <c r="J21" s="10">
        <v>453.19271035284993</v>
      </c>
      <c r="K21" s="10">
        <v>453.19271035284993</v>
      </c>
      <c r="L21" s="10">
        <v>611.2847023410277</v>
      </c>
      <c r="M21" s="11">
        <v>704.87027034092932</v>
      </c>
      <c r="N21" s="12">
        <v>616.68282617546117</v>
      </c>
      <c r="Q21" s="13">
        <f t="shared" si="0"/>
        <v>0.15309653201118634</v>
      </c>
    </row>
    <row r="22" spans="1:17" x14ac:dyDescent="0.35">
      <c r="A22" s="2" t="s">
        <v>125</v>
      </c>
      <c r="B22" s="9" t="s">
        <v>291</v>
      </c>
      <c r="C22" s="10"/>
      <c r="D22" s="10"/>
      <c r="E22" s="10"/>
      <c r="F22" s="10"/>
      <c r="G22" s="10"/>
      <c r="H22" s="10">
        <v>657.3739141312243</v>
      </c>
      <c r="I22" s="10">
        <v>491.42140197506882</v>
      </c>
      <c r="J22" s="10">
        <v>471.75165938157687</v>
      </c>
      <c r="K22" s="10">
        <v>532.15253690408974</v>
      </c>
      <c r="L22" s="10">
        <v>592.08114866499966</v>
      </c>
      <c r="M22" s="11">
        <v>554.71686698394763</v>
      </c>
      <c r="N22" s="12">
        <v>401.56852464305882</v>
      </c>
      <c r="Q22" s="13">
        <f t="shared" si="0"/>
        <v>-6.310669029963123E-2</v>
      </c>
    </row>
    <row r="23" spans="1:17" x14ac:dyDescent="0.35">
      <c r="A23" s="2" t="s">
        <v>126</v>
      </c>
      <c r="B23" s="9" t="s">
        <v>289</v>
      </c>
      <c r="C23" s="10"/>
      <c r="D23" s="10">
        <v>1390</v>
      </c>
      <c r="E23" s="10">
        <v>1249</v>
      </c>
      <c r="F23" s="10">
        <v>1180</v>
      </c>
      <c r="G23" s="10">
        <v>1082</v>
      </c>
      <c r="H23" s="10">
        <v>1176.494389355998</v>
      </c>
      <c r="I23" s="10">
        <v>1102.8106531408027</v>
      </c>
      <c r="J23" s="10">
        <v>1078.7101777686221</v>
      </c>
      <c r="K23" s="10">
        <v>958.83894994930711</v>
      </c>
      <c r="L23" s="10">
        <v>794.11685922611196</v>
      </c>
      <c r="M23" s="11">
        <v>700.62073318993748</v>
      </c>
      <c r="N23" s="12">
        <v>413.03830777143929</v>
      </c>
      <c r="Q23" s="13">
        <f t="shared" si="0"/>
        <v>-0.11773597922009738</v>
      </c>
    </row>
    <row r="24" spans="1:17" x14ac:dyDescent="0.35">
      <c r="A24" s="2" t="s">
        <v>131</v>
      </c>
      <c r="B24" s="9" t="s">
        <v>289</v>
      </c>
      <c r="C24" s="10"/>
      <c r="D24" s="10"/>
      <c r="E24" s="10">
        <v>493</v>
      </c>
      <c r="F24" s="10">
        <v>530</v>
      </c>
      <c r="G24" s="10">
        <v>542</v>
      </c>
      <c r="H24" s="10">
        <v>537.38818044075788</v>
      </c>
      <c r="I24" s="10">
        <v>540.55487887779577</v>
      </c>
      <c r="J24" s="10">
        <v>659.51941995177742</v>
      </c>
      <c r="K24" s="10">
        <v>723.73994148476015</v>
      </c>
      <c r="L24" s="10">
        <v>678.34426571070298</v>
      </c>
      <c r="M24" s="11">
        <v>635.98679330867526</v>
      </c>
      <c r="N24" s="12">
        <v>300.84243779190916</v>
      </c>
      <c r="Q24" s="13">
        <f t="shared" si="0"/>
        <v>-6.2442441903227008E-2</v>
      </c>
    </row>
    <row r="25" spans="1:17" x14ac:dyDescent="0.35">
      <c r="A25" s="2" t="s">
        <v>364</v>
      </c>
      <c r="B25" s="9" t="s">
        <v>289</v>
      </c>
      <c r="C25" s="10">
        <v>459</v>
      </c>
      <c r="D25" s="10">
        <v>532</v>
      </c>
      <c r="E25" s="10">
        <v>541</v>
      </c>
      <c r="F25" s="10">
        <v>422</v>
      </c>
      <c r="G25" s="10">
        <v>509</v>
      </c>
      <c r="H25" s="10">
        <v>599.60332271287916</v>
      </c>
      <c r="I25" s="10">
        <v>651.1740060227819</v>
      </c>
      <c r="J25" s="10">
        <v>586.54534829051374</v>
      </c>
      <c r="K25" s="10">
        <v>742.41112033851402</v>
      </c>
      <c r="L25" s="10">
        <v>730.86910605802109</v>
      </c>
      <c r="M25" s="11">
        <v>673.93916379855295</v>
      </c>
      <c r="N25" s="12">
        <v>446.26530123972748</v>
      </c>
      <c r="Q25" s="13">
        <f t="shared" si="0"/>
        <v>-7.789348569749055E-2</v>
      </c>
    </row>
    <row r="26" spans="1:17" x14ac:dyDescent="0.35">
      <c r="A26" s="2" t="s">
        <v>133</v>
      </c>
      <c r="B26" s="9" t="s">
        <v>289</v>
      </c>
      <c r="C26" s="10"/>
      <c r="D26" s="10"/>
      <c r="E26" s="10"/>
      <c r="F26" s="10"/>
      <c r="G26" s="10"/>
      <c r="H26" s="10"/>
      <c r="I26" s="10"/>
      <c r="J26" s="10">
        <v>633.10169757061249</v>
      </c>
      <c r="K26" s="10">
        <v>590.04952413306239</v>
      </c>
      <c r="L26" s="10">
        <v>585.97985954331625</v>
      </c>
      <c r="M26" s="11">
        <v>573.77087550102533</v>
      </c>
      <c r="N26" s="12">
        <v>411.2718725231</v>
      </c>
      <c r="Q26" s="13">
        <f t="shared" si="0"/>
        <v>-2.0835159849701967E-2</v>
      </c>
    </row>
    <row r="27" spans="1:17" x14ac:dyDescent="0.35">
      <c r="A27" s="2" t="s">
        <v>135</v>
      </c>
      <c r="B27" s="9" t="s">
        <v>290</v>
      </c>
      <c r="C27" s="10"/>
      <c r="D27" s="10"/>
      <c r="E27" s="10"/>
      <c r="F27" s="10"/>
      <c r="G27" s="10"/>
      <c r="H27" s="10"/>
      <c r="I27" s="10"/>
      <c r="J27" s="10">
        <v>520.12459426593273</v>
      </c>
      <c r="K27" s="10">
        <v>611.3537537929933</v>
      </c>
      <c r="L27" s="10">
        <v>677.37369687101341</v>
      </c>
      <c r="M27" s="11">
        <v>608.96775586504464</v>
      </c>
      <c r="N27" s="12">
        <v>568.50382021058783</v>
      </c>
      <c r="Q27" s="13">
        <f t="shared" si="0"/>
        <v>-0.10098700513757142</v>
      </c>
    </row>
    <row r="28" spans="1:17" x14ac:dyDescent="0.35">
      <c r="A28" s="2" t="s">
        <v>137</v>
      </c>
      <c r="B28" s="9" t="s">
        <v>289</v>
      </c>
      <c r="C28" s="10"/>
      <c r="D28" s="10"/>
      <c r="E28" s="10"/>
      <c r="F28" s="10"/>
      <c r="G28" s="10"/>
      <c r="H28" s="10"/>
      <c r="I28" s="10">
        <v>661.43706336560842</v>
      </c>
      <c r="J28" s="10">
        <v>1228.4150754251893</v>
      </c>
      <c r="K28" s="10">
        <v>1065.2625369522518</v>
      </c>
      <c r="L28" s="10">
        <v>1058.6076156904537</v>
      </c>
      <c r="M28" s="11">
        <v>958.61171455506815</v>
      </c>
      <c r="N28" s="12">
        <v>840.01088255173318</v>
      </c>
      <c r="Q28" s="13">
        <f t="shared" si="0"/>
        <v>-9.4459835403853054E-2</v>
      </c>
    </row>
    <row r="29" spans="1:17" x14ac:dyDescent="0.35">
      <c r="A29" s="2" t="s">
        <v>365</v>
      </c>
      <c r="B29" s="9" t="s">
        <v>290</v>
      </c>
      <c r="C29" s="10"/>
      <c r="D29" s="10"/>
      <c r="E29" s="10"/>
      <c r="F29" s="10"/>
      <c r="G29" s="10"/>
      <c r="H29" s="10">
        <v>411.78796175306496</v>
      </c>
      <c r="I29" s="10">
        <v>426.43814560292054</v>
      </c>
      <c r="J29" s="10">
        <v>345.80890119615174</v>
      </c>
      <c r="K29" s="10">
        <v>426.49461874446888</v>
      </c>
      <c r="L29" s="10">
        <v>552.88132690056807</v>
      </c>
      <c r="M29" s="11"/>
      <c r="N29" s="12" t="s">
        <v>152</v>
      </c>
    </row>
    <row r="30" spans="1:17" x14ac:dyDescent="0.35">
      <c r="A30" s="2" t="s">
        <v>366</v>
      </c>
      <c r="B30" s="9" t="s">
        <v>289</v>
      </c>
      <c r="C30" s="10"/>
      <c r="D30" s="10"/>
      <c r="E30" s="10"/>
      <c r="F30" s="10"/>
      <c r="G30" s="10"/>
      <c r="H30" s="10">
        <v>666.15307073518613</v>
      </c>
      <c r="I30" s="10">
        <v>580.24486975177797</v>
      </c>
      <c r="J30" s="10">
        <v>857.7346486959907</v>
      </c>
      <c r="K30" s="10">
        <v>1012.3801744476364</v>
      </c>
      <c r="L30" s="10">
        <v>722.08256977266819</v>
      </c>
      <c r="M30" s="11"/>
      <c r="N30" s="12" t="s">
        <v>152</v>
      </c>
    </row>
    <row r="31" spans="1:17" x14ac:dyDescent="0.35">
      <c r="A31" s="2" t="s">
        <v>367</v>
      </c>
      <c r="B31" s="9" t="s">
        <v>289</v>
      </c>
      <c r="C31" s="10"/>
      <c r="D31" s="10"/>
      <c r="E31" s="10"/>
      <c r="F31" s="10"/>
      <c r="G31" s="10"/>
      <c r="H31" s="10"/>
      <c r="I31" s="10"/>
      <c r="J31" s="10"/>
      <c r="K31" s="10"/>
      <c r="L31" s="10"/>
      <c r="M31" s="11">
        <v>975.4409637704166</v>
      </c>
      <c r="N31" s="12">
        <v>432.75037922884258</v>
      </c>
    </row>
    <row r="32" spans="1:17" x14ac:dyDescent="0.35">
      <c r="A32" s="2" t="s">
        <v>117</v>
      </c>
      <c r="B32" s="9" t="s">
        <v>289</v>
      </c>
      <c r="C32" s="10"/>
      <c r="D32" s="10"/>
      <c r="E32" s="10"/>
      <c r="F32" s="10"/>
      <c r="G32" s="10"/>
      <c r="H32" s="10"/>
      <c r="I32" s="10"/>
      <c r="J32" s="10"/>
      <c r="K32" s="10"/>
      <c r="L32" s="10"/>
      <c r="M32" s="11">
        <v>661.9215331686662</v>
      </c>
      <c r="N32" s="12">
        <v>502.78405081157371</v>
      </c>
    </row>
    <row r="33" spans="1:14" x14ac:dyDescent="0.35">
      <c r="A33" s="2" t="s">
        <v>368</v>
      </c>
      <c r="B33" s="9" t="s">
        <v>290</v>
      </c>
      <c r="C33" s="10"/>
      <c r="D33" s="10"/>
      <c r="E33" s="10"/>
      <c r="F33" s="10"/>
      <c r="G33" s="10"/>
      <c r="H33" s="10"/>
      <c r="I33" s="10"/>
      <c r="J33" s="10"/>
      <c r="K33" s="10"/>
      <c r="L33" s="10"/>
      <c r="M33" s="11">
        <v>624.3910227751735</v>
      </c>
      <c r="N33" s="12">
        <v>468.4738015251574</v>
      </c>
    </row>
    <row r="34" spans="1:14" x14ac:dyDescent="0.35">
      <c r="A34" s="2" t="s">
        <v>369</v>
      </c>
      <c r="B34" s="9" t="s">
        <v>290</v>
      </c>
      <c r="C34" s="10"/>
      <c r="D34" s="10"/>
      <c r="E34" s="10"/>
      <c r="F34" s="10"/>
      <c r="G34" s="10"/>
      <c r="H34" s="10"/>
      <c r="I34" s="10"/>
      <c r="J34" s="10"/>
      <c r="K34" s="10"/>
      <c r="L34" s="10"/>
      <c r="M34" s="11">
        <v>324.88163827655308</v>
      </c>
      <c r="N34" s="12">
        <v>282.99969313627253</v>
      </c>
    </row>
    <row r="35" spans="1:14" x14ac:dyDescent="0.35">
      <c r="A35" s="2" t="s">
        <v>117</v>
      </c>
      <c r="B35" s="9" t="s">
        <v>289</v>
      </c>
      <c r="C35" s="10"/>
      <c r="D35" s="10"/>
      <c r="E35" s="10"/>
      <c r="F35" s="10"/>
      <c r="G35" s="10"/>
      <c r="H35" s="10"/>
      <c r="I35" s="10"/>
      <c r="J35" s="10"/>
      <c r="K35" s="10"/>
      <c r="L35" s="10"/>
      <c r="M35" s="10"/>
      <c r="N35" s="12">
        <v>502.78405081157371</v>
      </c>
    </row>
    <row r="36" spans="1:14" x14ac:dyDescent="0.35">
      <c r="A36" s="2" t="s">
        <v>138</v>
      </c>
      <c r="B36" s="9" t="s">
        <v>289</v>
      </c>
      <c r="C36" s="10"/>
      <c r="D36" s="10"/>
      <c r="E36" s="10"/>
      <c r="F36" s="10"/>
      <c r="G36" s="10"/>
      <c r="H36" s="10"/>
      <c r="I36" s="10"/>
      <c r="J36" s="10"/>
      <c r="K36" s="10"/>
      <c r="L36" s="10"/>
      <c r="M36" s="10"/>
      <c r="N36" s="12">
        <v>422.84589649711529</v>
      </c>
    </row>
    <row r="37" spans="1:14" x14ac:dyDescent="0.35">
      <c r="A37" s="2" t="s">
        <v>370</v>
      </c>
      <c r="B37" s="9" t="s">
        <v>290</v>
      </c>
      <c r="C37" s="10"/>
      <c r="D37" s="10"/>
      <c r="E37" s="10"/>
      <c r="F37" s="10"/>
      <c r="G37" s="10"/>
      <c r="H37" s="10"/>
      <c r="I37" s="10"/>
      <c r="J37" s="10"/>
      <c r="K37" s="10"/>
      <c r="L37" s="10"/>
      <c r="M37" s="10"/>
      <c r="N37" s="12">
        <v>851.33382559774975</v>
      </c>
    </row>
    <row r="38" spans="1:14" x14ac:dyDescent="0.35">
      <c r="A38" s="1" t="s">
        <v>371</v>
      </c>
      <c r="C38" s="10"/>
      <c r="D38" s="10"/>
      <c r="E38" s="10"/>
      <c r="F38" s="10"/>
      <c r="G38" s="10"/>
      <c r="H38" s="10"/>
      <c r="I38" s="10"/>
      <c r="J38" s="10"/>
      <c r="K38" s="10"/>
      <c r="L38" s="10"/>
    </row>
    <row r="39" spans="1:14" x14ac:dyDescent="0.35">
      <c r="A39" s="1" t="s">
        <v>372</v>
      </c>
      <c r="C39" s="15"/>
      <c r="D39" s="15">
        <v>841</v>
      </c>
      <c r="E39" s="15">
        <v>808</v>
      </c>
      <c r="F39" s="15">
        <v>727</v>
      </c>
      <c r="G39" s="15">
        <v>692.15717654727189</v>
      </c>
      <c r="H39" s="15">
        <v>675</v>
      </c>
      <c r="I39" s="15">
        <v>671.87357959592237</v>
      </c>
      <c r="J39" s="15">
        <v>719.9629556791524</v>
      </c>
      <c r="K39" s="15">
        <v>735.56507985614564</v>
      </c>
      <c r="L39" s="15">
        <v>722.57322630583519</v>
      </c>
      <c r="M39" s="11">
        <v>693.41930950888434</v>
      </c>
      <c r="N39" s="12">
        <v>457.28458170975102</v>
      </c>
    </row>
    <row r="40" spans="1:14" x14ac:dyDescent="0.35">
      <c r="A40" s="1" t="s">
        <v>100</v>
      </c>
      <c r="C40" s="15">
        <v>727.87577183437759</v>
      </c>
      <c r="D40" s="15">
        <v>615.92074300914123</v>
      </c>
      <c r="E40" s="15">
        <v>622.49719373765299</v>
      </c>
      <c r="F40" s="15">
        <v>646.05423294326022</v>
      </c>
      <c r="G40" s="15">
        <v>654.10074275420641</v>
      </c>
      <c r="H40" s="15">
        <v>613</v>
      </c>
      <c r="I40" s="15">
        <v>599.13436055261582</v>
      </c>
      <c r="J40" s="15">
        <v>593.35247156563275</v>
      </c>
      <c r="K40" s="15">
        <v>642.97306302434208</v>
      </c>
      <c r="L40" s="15">
        <v>669.91518716461076</v>
      </c>
      <c r="M40" s="11">
        <v>665.35123634619572</v>
      </c>
      <c r="N40" s="12">
        <v>429.8337196513516</v>
      </c>
    </row>
    <row r="41" spans="1:14" x14ac:dyDescent="0.35">
      <c r="A41" s="1" t="s">
        <v>373</v>
      </c>
      <c r="C41" s="15">
        <v>684.42068134066596</v>
      </c>
      <c r="D41" s="15">
        <v>685.37787635083362</v>
      </c>
      <c r="E41" s="15">
        <v>689</v>
      </c>
      <c r="F41" s="15">
        <v>651</v>
      </c>
      <c r="G41" s="15">
        <v>650</v>
      </c>
      <c r="H41" s="15">
        <v>639.65123411186255</v>
      </c>
      <c r="I41" s="15">
        <v>639.49318760028859</v>
      </c>
      <c r="J41" s="15">
        <v>652.27070688802712</v>
      </c>
      <c r="K41" s="15">
        <v>685.39422899952274</v>
      </c>
      <c r="L41" s="15">
        <v>677.68596866581947</v>
      </c>
      <c r="M41" s="11">
        <v>668.19447556449984</v>
      </c>
      <c r="N41" s="12">
        <v>408.86959915056428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6C7B-4A51-417F-9A05-8CE557B6E97F}">
  <sheetPr codeName="Sheet3">
    <pageSetUpPr fitToPage="1"/>
  </sheetPr>
  <dimension ref="A1"/>
  <sheetViews>
    <sheetView view="pageBreakPreview" zoomScale="85" zoomScaleNormal="85" zoomScaleSheetLayoutView="85" workbookViewId="0">
      <selection activeCell="A36" sqref="A36"/>
    </sheetView>
  </sheetViews>
  <sheetFormatPr defaultColWidth="8.81640625" defaultRowHeight="14.5" x14ac:dyDescent="0.35"/>
  <cols>
    <col min="1" max="1" width="119.1796875" customWidth="1"/>
  </cols>
  <sheetData>
    <row r="1" ht="361.5" customHeight="1" x14ac:dyDescent="0.35"/>
  </sheetData>
  <sheetProtection algorithmName="SHA-512" hashValue="Z24WIizbmWEjfgETlQ+yE/WEEs/7vIuGqhB4QO10k7uAtmZhwrYp8QC8V5/8w2bQvt2WVl5Q1LJE9wzJXT50wQ==" saltValue="yaW1GRqK0MMAE6h5EN9NGw==" spinCount="100000" sheet="1" objects="1" scenarios="1"/>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68BE-47E3-4D96-8654-1CC65E6BB99B}">
  <sheetPr codeName="Sheet4">
    <tabColor rgb="FF00C2CC"/>
  </sheetPr>
  <dimension ref="A1:F46"/>
  <sheetViews>
    <sheetView zoomScale="85" zoomScaleNormal="85" workbookViewId="0">
      <selection activeCell="C19" sqref="C19"/>
    </sheetView>
  </sheetViews>
  <sheetFormatPr defaultColWidth="9.1796875" defaultRowHeight="11.5" x14ac:dyDescent="0.25"/>
  <cols>
    <col min="1" max="1" width="24.453125" style="31" customWidth="1"/>
    <col min="2" max="2" width="40.81640625" style="31" customWidth="1"/>
    <col min="3" max="4" width="17.1796875" style="31" customWidth="1"/>
    <col min="5" max="6" width="34.453125" style="31" customWidth="1"/>
    <col min="7" max="16384" width="9.1796875" style="31"/>
  </cols>
  <sheetData>
    <row r="1" spans="1:6" ht="15" customHeight="1" x14ac:dyDescent="0.25">
      <c r="A1" s="333" t="s">
        <v>0</v>
      </c>
      <c r="B1" s="333"/>
      <c r="C1" s="333"/>
      <c r="D1" s="333"/>
      <c r="E1" s="333"/>
      <c r="F1" s="333"/>
    </row>
    <row r="2" spans="1:6" ht="15" customHeight="1" x14ac:dyDescent="0.25">
      <c r="A2" s="333"/>
      <c r="B2" s="333"/>
      <c r="C2" s="333"/>
      <c r="D2" s="333"/>
      <c r="E2" s="333"/>
      <c r="F2" s="333"/>
    </row>
    <row r="3" spans="1:6" ht="41.25" customHeight="1" x14ac:dyDescent="0.25">
      <c r="A3" s="334" t="s">
        <v>1</v>
      </c>
      <c r="B3" s="334"/>
      <c r="C3" s="334"/>
      <c r="D3" s="334"/>
      <c r="E3" s="334"/>
      <c r="F3" s="334"/>
    </row>
    <row r="4" spans="1:6" ht="10" customHeight="1" x14ac:dyDescent="0.25"/>
    <row r="5" spans="1:6" ht="11.25" customHeight="1" x14ac:dyDescent="0.25">
      <c r="A5" s="328"/>
      <c r="B5" s="328"/>
      <c r="C5" s="328"/>
      <c r="D5" s="328"/>
      <c r="E5" s="328"/>
      <c r="F5" s="328"/>
    </row>
    <row r="6" spans="1:6" ht="15" x14ac:dyDescent="0.3">
      <c r="A6" s="35" t="s">
        <v>2</v>
      </c>
    </row>
    <row r="7" spans="1:6" ht="19.5" customHeight="1" x14ac:dyDescent="0.25">
      <c r="A7" s="316" t="s">
        <v>3</v>
      </c>
      <c r="B7" s="337" t="s">
        <v>4</v>
      </c>
      <c r="C7" s="338"/>
      <c r="D7" s="337" t="s">
        <v>5</v>
      </c>
      <c r="E7" s="338"/>
    </row>
    <row r="8" spans="1:6" x14ac:dyDescent="0.25">
      <c r="A8" s="323" t="s">
        <v>6</v>
      </c>
      <c r="B8" s="335" t="s">
        <v>7</v>
      </c>
      <c r="C8" s="335"/>
      <c r="D8" s="335" t="s">
        <v>8</v>
      </c>
      <c r="E8" s="335"/>
    </row>
    <row r="9" spans="1:6" x14ac:dyDescent="0.25">
      <c r="A9" s="323" t="s">
        <v>9</v>
      </c>
      <c r="B9" s="335" t="s">
        <v>8</v>
      </c>
      <c r="C9" s="335"/>
      <c r="D9" s="335" t="s">
        <v>10</v>
      </c>
      <c r="E9" s="335"/>
    </row>
    <row r="10" spans="1:6" ht="20.5" x14ac:dyDescent="0.25">
      <c r="A10" s="323" t="s">
        <v>11</v>
      </c>
      <c r="B10" s="335" t="s">
        <v>12</v>
      </c>
      <c r="C10" s="335"/>
      <c r="D10" s="335"/>
      <c r="E10" s="335"/>
    </row>
    <row r="11" spans="1:6" ht="20.5" x14ac:dyDescent="0.25">
      <c r="A11" s="323" t="s">
        <v>13</v>
      </c>
      <c r="B11" s="335" t="s">
        <v>14</v>
      </c>
      <c r="C11" s="335"/>
      <c r="D11" s="335"/>
      <c r="E11" s="335"/>
    </row>
    <row r="12" spans="1:6" x14ac:dyDescent="0.25">
      <c r="A12" s="323" t="s">
        <v>15</v>
      </c>
      <c r="B12" s="335" t="s">
        <v>16</v>
      </c>
      <c r="C12" s="335"/>
      <c r="D12" s="335" t="s">
        <v>17</v>
      </c>
      <c r="E12" s="335"/>
    </row>
    <row r="13" spans="1:6" x14ac:dyDescent="0.25">
      <c r="A13" s="31" t="s">
        <v>18</v>
      </c>
    </row>
    <row r="14" spans="1:6" ht="15" x14ac:dyDescent="0.3">
      <c r="A14" s="35" t="s">
        <v>19</v>
      </c>
    </row>
    <row r="15" spans="1:6" ht="23" x14ac:dyDescent="0.25">
      <c r="A15" s="316" t="s">
        <v>20</v>
      </c>
      <c r="B15" s="316" t="s">
        <v>21</v>
      </c>
      <c r="C15" s="316" t="s">
        <v>22</v>
      </c>
      <c r="D15" s="316" t="s">
        <v>23</v>
      </c>
      <c r="E15" s="316" t="s">
        <v>24</v>
      </c>
      <c r="F15" s="316" t="s">
        <v>25</v>
      </c>
    </row>
    <row r="16" spans="1:6" ht="50" x14ac:dyDescent="0.25">
      <c r="A16" s="336" t="s">
        <v>26</v>
      </c>
      <c r="B16" s="324" t="s">
        <v>27</v>
      </c>
      <c r="C16" s="324" t="s">
        <v>28</v>
      </c>
      <c r="D16" s="326" t="s">
        <v>29</v>
      </c>
      <c r="E16" s="324" t="s">
        <v>30</v>
      </c>
      <c r="F16" s="324" t="s">
        <v>31</v>
      </c>
    </row>
    <row r="17" spans="1:6" ht="50" x14ac:dyDescent="0.25">
      <c r="A17" s="336"/>
      <c r="B17" s="324" t="s">
        <v>32</v>
      </c>
      <c r="C17" s="324" t="s">
        <v>33</v>
      </c>
      <c r="D17" s="326" t="s">
        <v>34</v>
      </c>
      <c r="E17" s="324"/>
      <c r="F17" s="324"/>
    </row>
    <row r="18" spans="1:6" ht="50" x14ac:dyDescent="0.25">
      <c r="A18" s="324" t="s">
        <v>35</v>
      </c>
      <c r="B18" s="324" t="s">
        <v>36</v>
      </c>
      <c r="C18" s="324" t="s">
        <v>33</v>
      </c>
      <c r="D18" s="326" t="s">
        <v>29</v>
      </c>
      <c r="E18" s="324" t="s">
        <v>30</v>
      </c>
      <c r="F18" s="324" t="s">
        <v>31</v>
      </c>
    </row>
    <row r="19" spans="1:6" ht="50" x14ac:dyDescent="0.25">
      <c r="A19" s="324" t="s">
        <v>37</v>
      </c>
      <c r="B19" s="324" t="s">
        <v>38</v>
      </c>
      <c r="C19" s="324" t="s">
        <v>33</v>
      </c>
      <c r="D19" s="326" t="s">
        <v>29</v>
      </c>
      <c r="E19" s="324" t="s">
        <v>30</v>
      </c>
      <c r="F19" s="324" t="s">
        <v>31</v>
      </c>
    </row>
    <row r="20" spans="1:6" x14ac:dyDescent="0.25">
      <c r="A20" s="336" t="s">
        <v>39</v>
      </c>
      <c r="B20" s="336" t="s">
        <v>40</v>
      </c>
      <c r="C20" s="336"/>
      <c r="D20" s="341" t="s">
        <v>29</v>
      </c>
      <c r="E20" s="324" t="s">
        <v>41</v>
      </c>
      <c r="F20" s="336" t="s">
        <v>31</v>
      </c>
    </row>
    <row r="21" spans="1:6" x14ac:dyDescent="0.25">
      <c r="A21" s="336"/>
      <c r="B21" s="336"/>
      <c r="C21" s="336"/>
      <c r="D21" s="341"/>
      <c r="E21" s="324" t="s">
        <v>42</v>
      </c>
      <c r="F21" s="336"/>
    </row>
    <row r="22" spans="1:6" ht="40" x14ac:dyDescent="0.25">
      <c r="A22" s="336" t="s">
        <v>43</v>
      </c>
      <c r="B22" s="324" t="s">
        <v>44</v>
      </c>
      <c r="C22" s="324" t="s">
        <v>45</v>
      </c>
      <c r="D22" s="326" t="s">
        <v>29</v>
      </c>
      <c r="E22" s="324" t="s">
        <v>30</v>
      </c>
      <c r="F22" s="324" t="s">
        <v>46</v>
      </c>
    </row>
    <row r="23" spans="1:6" ht="100" x14ac:dyDescent="0.25">
      <c r="A23" s="336"/>
      <c r="B23" s="324" t="s">
        <v>47</v>
      </c>
      <c r="C23" s="324" t="s">
        <v>48</v>
      </c>
      <c r="D23" s="326" t="s">
        <v>29</v>
      </c>
      <c r="E23" s="324" t="s">
        <v>30</v>
      </c>
      <c r="F23" s="324" t="s">
        <v>49</v>
      </c>
    </row>
    <row r="24" spans="1:6" ht="40" x14ac:dyDescent="0.25">
      <c r="A24" s="336"/>
      <c r="B24" s="324" t="s">
        <v>50</v>
      </c>
      <c r="C24" s="324" t="s">
        <v>51</v>
      </c>
      <c r="D24" s="326" t="s">
        <v>29</v>
      </c>
      <c r="E24" s="324" t="s">
        <v>52</v>
      </c>
      <c r="F24" s="324" t="s">
        <v>53</v>
      </c>
    </row>
    <row r="25" spans="1:6" ht="60" x14ac:dyDescent="0.25">
      <c r="A25" s="336"/>
      <c r="B25" s="324" t="s">
        <v>54</v>
      </c>
      <c r="C25" s="324" t="s">
        <v>51</v>
      </c>
      <c r="D25" s="326" t="s">
        <v>29</v>
      </c>
      <c r="E25" s="324" t="s">
        <v>52</v>
      </c>
      <c r="F25" s="324" t="s">
        <v>55</v>
      </c>
    </row>
    <row r="26" spans="1:6" ht="30" x14ac:dyDescent="0.25">
      <c r="A26" s="324" t="s">
        <v>56</v>
      </c>
      <c r="B26" s="324" t="s">
        <v>57</v>
      </c>
      <c r="C26" s="324" t="s">
        <v>58</v>
      </c>
      <c r="D26" s="326" t="s">
        <v>29</v>
      </c>
      <c r="E26" s="324" t="s">
        <v>59</v>
      </c>
      <c r="F26" s="324" t="s">
        <v>52</v>
      </c>
    </row>
    <row r="27" spans="1:6" ht="70" x14ac:dyDescent="0.25">
      <c r="A27" s="324" t="s">
        <v>60</v>
      </c>
      <c r="B27" s="324" t="s">
        <v>61</v>
      </c>
      <c r="C27" s="324" t="s">
        <v>62</v>
      </c>
      <c r="D27" s="326" t="s">
        <v>29</v>
      </c>
      <c r="E27" s="324" t="s">
        <v>63</v>
      </c>
      <c r="F27" s="324" t="s">
        <v>52</v>
      </c>
    </row>
    <row r="28" spans="1:6" ht="100" x14ac:dyDescent="0.25">
      <c r="A28" s="324" t="s">
        <v>64</v>
      </c>
      <c r="B28" s="324" t="s">
        <v>65</v>
      </c>
      <c r="C28" s="324" t="s">
        <v>66</v>
      </c>
      <c r="D28" s="326" t="s">
        <v>29</v>
      </c>
      <c r="E28" s="324" t="s">
        <v>67</v>
      </c>
      <c r="F28" s="324" t="s">
        <v>68</v>
      </c>
    </row>
    <row r="29" spans="1:6" ht="70" x14ac:dyDescent="0.25">
      <c r="A29" s="324" t="s">
        <v>69</v>
      </c>
      <c r="B29" s="324" t="s">
        <v>70</v>
      </c>
      <c r="C29" s="324" t="s">
        <v>71</v>
      </c>
      <c r="D29" s="326" t="s">
        <v>29</v>
      </c>
      <c r="E29" s="324" t="s">
        <v>72</v>
      </c>
      <c r="F29" s="324"/>
    </row>
    <row r="30" spans="1:6" ht="50.5" x14ac:dyDescent="0.25">
      <c r="A30" s="324" t="s">
        <v>73</v>
      </c>
      <c r="B30" s="315" t="s">
        <v>74</v>
      </c>
      <c r="C30" s="324"/>
      <c r="D30" s="326" t="s">
        <v>29</v>
      </c>
      <c r="E30" s="324" t="s">
        <v>75</v>
      </c>
      <c r="F30" s="324" t="s">
        <v>76</v>
      </c>
    </row>
    <row r="32" spans="1:6" x14ac:dyDescent="0.25">
      <c r="A32" s="75" t="s">
        <v>77</v>
      </c>
    </row>
    <row r="33" spans="1:6" ht="25" customHeight="1" x14ac:dyDescent="0.25">
      <c r="A33" s="340" t="s">
        <v>78</v>
      </c>
      <c r="B33" s="340"/>
      <c r="C33" s="340"/>
      <c r="D33" s="340"/>
      <c r="E33" s="340"/>
      <c r="F33" s="340"/>
    </row>
    <row r="35" spans="1:6" ht="22" customHeight="1" x14ac:dyDescent="0.25">
      <c r="A35" s="316" t="s">
        <v>79</v>
      </c>
      <c r="B35" s="316" t="s">
        <v>80</v>
      </c>
    </row>
    <row r="36" spans="1:6" ht="23" x14ac:dyDescent="0.25">
      <c r="A36" s="325" t="s">
        <v>81</v>
      </c>
      <c r="B36" s="317" t="s">
        <v>82</v>
      </c>
    </row>
    <row r="37" spans="1:6" ht="23" x14ac:dyDescent="0.25">
      <c r="A37" s="339" t="s">
        <v>83</v>
      </c>
      <c r="B37" s="318" t="s">
        <v>84</v>
      </c>
    </row>
    <row r="38" spans="1:6" ht="34.5" x14ac:dyDescent="0.25">
      <c r="A38" s="339"/>
      <c r="B38" s="319" t="s">
        <v>85</v>
      </c>
    </row>
    <row r="39" spans="1:6" ht="23" x14ac:dyDescent="0.25">
      <c r="A39" s="339"/>
      <c r="B39" s="320" t="s">
        <v>86</v>
      </c>
    </row>
    <row r="40" spans="1:6" ht="23" x14ac:dyDescent="0.25">
      <c r="A40" s="339" t="s">
        <v>87</v>
      </c>
      <c r="B40" s="318" t="s">
        <v>84</v>
      </c>
    </row>
    <row r="41" spans="1:6" ht="23" x14ac:dyDescent="0.25">
      <c r="A41" s="339"/>
      <c r="B41" s="320" t="s">
        <v>88</v>
      </c>
    </row>
    <row r="42" spans="1:6" ht="46" x14ac:dyDescent="0.25">
      <c r="A42" s="339" t="s">
        <v>89</v>
      </c>
      <c r="B42" s="318" t="s">
        <v>90</v>
      </c>
    </row>
    <row r="43" spans="1:6" ht="34.5" x14ac:dyDescent="0.25">
      <c r="A43" s="339"/>
      <c r="B43" s="319" t="s">
        <v>91</v>
      </c>
    </row>
    <row r="44" spans="1:6" ht="34.5" x14ac:dyDescent="0.25">
      <c r="A44" s="339"/>
      <c r="B44" s="320" t="s">
        <v>92</v>
      </c>
    </row>
    <row r="45" spans="1:6" ht="14.5" x14ac:dyDescent="0.35">
      <c r="A45" s="314"/>
      <c r="B45"/>
    </row>
    <row r="46" spans="1:6" ht="14.5" x14ac:dyDescent="0.35">
      <c r="A46" s="24"/>
      <c r="B46"/>
    </row>
  </sheetData>
  <sheetProtection algorithmName="SHA-512" hashValue="8CswShIe0gu35jJrPNYTomp8vHjMNm7wnKacdFamYMKoj8VVZNFiJoezNELZ7ahiw891Sf3I8MlHl/dXkmCTgQ==" saltValue="pU+YQgeU0AyrEzPbJEIGdg==" spinCount="100000" sheet="1" objects="1" scenarios="1"/>
  <mergeCells count="23">
    <mergeCell ref="A37:A39"/>
    <mergeCell ref="A40:A41"/>
    <mergeCell ref="A42:A44"/>
    <mergeCell ref="A33:F33"/>
    <mergeCell ref="F20:F21"/>
    <mergeCell ref="A22:A25"/>
    <mergeCell ref="A20:A21"/>
    <mergeCell ref="B20:B21"/>
    <mergeCell ref="C20:C21"/>
    <mergeCell ref="D20:D21"/>
    <mergeCell ref="A1:F2"/>
    <mergeCell ref="A3:F3"/>
    <mergeCell ref="B12:C12"/>
    <mergeCell ref="A16:A17"/>
    <mergeCell ref="B11:E11"/>
    <mergeCell ref="D12:E12"/>
    <mergeCell ref="B7:C7"/>
    <mergeCell ref="B8:C8"/>
    <mergeCell ref="B9:C9"/>
    <mergeCell ref="D7:E7"/>
    <mergeCell ref="D8:E8"/>
    <mergeCell ref="D9:E9"/>
    <mergeCell ref="B10:E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07069-B18F-4AEF-81D8-55B00DB260FC}">
  <sheetPr codeName="Sheet5">
    <tabColor rgb="FF00C2CC"/>
  </sheetPr>
  <dimension ref="A1:N55"/>
  <sheetViews>
    <sheetView topLeftCell="A2" zoomScaleNormal="100" workbookViewId="0">
      <selection activeCell="N37" sqref="N37"/>
    </sheetView>
  </sheetViews>
  <sheetFormatPr defaultColWidth="8.81640625" defaultRowHeight="14.5" x14ac:dyDescent="0.35"/>
  <cols>
    <col min="1" max="1" width="26.453125" style="20" customWidth="1"/>
    <col min="2" max="4" width="16.81640625" style="20" customWidth="1"/>
    <col min="5" max="5" width="11.453125" style="20" customWidth="1"/>
  </cols>
  <sheetData>
    <row r="1" spans="1:13" ht="24" customHeight="1" x14ac:dyDescent="0.35">
      <c r="A1" s="342" t="s">
        <v>93</v>
      </c>
      <c r="B1" s="342"/>
      <c r="C1" s="342"/>
      <c r="D1" s="24"/>
      <c r="E1" s="24"/>
      <c r="F1" s="24"/>
      <c r="G1" s="24"/>
      <c r="H1" s="24"/>
      <c r="I1" s="24"/>
      <c r="J1" s="24"/>
      <c r="K1" s="24"/>
      <c r="L1" s="24"/>
      <c r="M1" s="24"/>
    </row>
    <row r="2" spans="1:13" ht="38.25" customHeight="1" x14ac:dyDescent="0.35">
      <c r="A2" s="334" t="s">
        <v>94</v>
      </c>
      <c r="B2" s="334"/>
      <c r="C2" s="334"/>
      <c r="D2" s="334"/>
      <c r="E2" s="29"/>
      <c r="F2" s="28"/>
      <c r="G2" s="28"/>
      <c r="H2" s="28"/>
      <c r="I2" s="28"/>
      <c r="J2" s="28"/>
      <c r="K2" s="28"/>
      <c r="L2" s="28"/>
      <c r="M2" s="28"/>
    </row>
    <row r="3" spans="1:13" x14ac:dyDescent="0.35">
      <c r="A3" s="19"/>
      <c r="C3" s="21"/>
    </row>
    <row r="4" spans="1:13" x14ac:dyDescent="0.35">
      <c r="A4" s="345" t="s">
        <v>95</v>
      </c>
      <c r="B4" s="222" t="s">
        <v>96</v>
      </c>
      <c r="C4" s="65"/>
      <c r="D4"/>
      <c r="E4"/>
    </row>
    <row r="5" spans="1:13" ht="31.5" customHeight="1" x14ac:dyDescent="0.35">
      <c r="A5" s="346"/>
      <c r="B5" s="226" t="s">
        <v>97</v>
      </c>
      <c r="C5" s="66"/>
      <c r="D5"/>
      <c r="E5"/>
      <c r="G5" t="s">
        <v>98</v>
      </c>
    </row>
    <row r="6" spans="1:13" x14ac:dyDescent="0.35">
      <c r="A6" s="106" t="s">
        <v>99</v>
      </c>
      <c r="B6" s="227">
        <v>516162.38999999996</v>
      </c>
      <c r="C6" s="67"/>
      <c r="D6"/>
      <c r="E6"/>
    </row>
    <row r="7" spans="1:13" x14ac:dyDescent="0.35">
      <c r="A7" s="42" t="s">
        <v>100</v>
      </c>
      <c r="B7" s="228">
        <v>482569.39</v>
      </c>
      <c r="C7" s="67"/>
      <c r="D7"/>
      <c r="E7"/>
    </row>
    <row r="8" spans="1:13" x14ac:dyDescent="0.35">
      <c r="A8" s="43" t="s">
        <v>101</v>
      </c>
      <c r="B8" s="229">
        <v>186694.30000000002</v>
      </c>
      <c r="C8" s="67"/>
      <c r="D8"/>
      <c r="E8"/>
    </row>
    <row r="9" spans="1:13" x14ac:dyDescent="0.35">
      <c r="A9" s="19"/>
      <c r="C9" s="21"/>
    </row>
    <row r="10" spans="1:13" x14ac:dyDescent="0.35">
      <c r="A10" s="345" t="s">
        <v>102</v>
      </c>
      <c r="B10" s="347" t="s">
        <v>103</v>
      </c>
      <c r="C10" s="343" t="s">
        <v>104</v>
      </c>
      <c r="D10" s="222" t="s">
        <v>96</v>
      </c>
      <c r="E10"/>
    </row>
    <row r="11" spans="1:13" ht="31.5" customHeight="1" x14ac:dyDescent="0.35">
      <c r="A11" s="346"/>
      <c r="B11" s="348"/>
      <c r="C11" s="344"/>
      <c r="D11" s="223" t="s">
        <v>105</v>
      </c>
      <c r="E11"/>
      <c r="H11" t="s">
        <v>98</v>
      </c>
    </row>
    <row r="12" spans="1:13" x14ac:dyDescent="0.35">
      <c r="A12" s="44" t="s">
        <v>106</v>
      </c>
      <c r="B12" s="224" t="s">
        <v>99</v>
      </c>
      <c r="C12" s="225" t="s">
        <v>107</v>
      </c>
      <c r="D12" s="95">
        <v>29408.7</v>
      </c>
      <c r="E12" s="17"/>
      <c r="F12" s="17"/>
      <c r="G12" s="17"/>
      <c r="H12" s="17"/>
    </row>
    <row r="13" spans="1:13" x14ac:dyDescent="0.35">
      <c r="A13" s="44" t="s">
        <v>108</v>
      </c>
      <c r="B13" s="224" t="s">
        <v>99</v>
      </c>
      <c r="C13" s="225"/>
      <c r="D13" s="95">
        <v>38275.300000000003</v>
      </c>
      <c r="E13" s="17" t="s">
        <v>109</v>
      </c>
      <c r="F13" s="17"/>
      <c r="G13" s="17"/>
      <c r="H13" s="17"/>
    </row>
    <row r="14" spans="1:13" x14ac:dyDescent="0.35">
      <c r="A14" s="44" t="s">
        <v>110</v>
      </c>
      <c r="B14" s="224" t="s">
        <v>99</v>
      </c>
      <c r="C14" s="225"/>
      <c r="D14" s="95">
        <v>28615.5</v>
      </c>
      <c r="E14" s="17"/>
      <c r="F14" s="17"/>
      <c r="G14" s="17"/>
      <c r="H14" s="17"/>
    </row>
    <row r="15" spans="1:13" x14ac:dyDescent="0.35">
      <c r="A15" s="44" t="s">
        <v>111</v>
      </c>
      <c r="B15" s="224" t="s">
        <v>99</v>
      </c>
      <c r="C15" s="225" t="s">
        <v>112</v>
      </c>
      <c r="D15" s="95">
        <v>64458.9</v>
      </c>
      <c r="E15" s="17"/>
      <c r="F15" s="17"/>
      <c r="G15" s="17"/>
      <c r="H15" s="17"/>
    </row>
    <row r="16" spans="1:13" x14ac:dyDescent="0.35">
      <c r="A16" s="44" t="s">
        <v>113</v>
      </c>
      <c r="B16" s="224" t="s">
        <v>99</v>
      </c>
      <c r="C16" s="225" t="s">
        <v>114</v>
      </c>
      <c r="D16" s="95">
        <v>42130.2</v>
      </c>
      <c r="E16" s="17"/>
      <c r="F16" s="17"/>
      <c r="G16" s="17"/>
      <c r="H16" s="17"/>
    </row>
    <row r="17" spans="1:8" x14ac:dyDescent="0.35">
      <c r="A17" s="44" t="s">
        <v>115</v>
      </c>
      <c r="B17" s="224" t="s">
        <v>99</v>
      </c>
      <c r="C17" s="225"/>
      <c r="D17" s="95">
        <v>32695.3</v>
      </c>
      <c r="E17" s="17" t="s">
        <v>116</v>
      </c>
      <c r="F17" s="17"/>
      <c r="G17" s="17"/>
      <c r="H17" s="17"/>
    </row>
    <row r="18" spans="1:8" x14ac:dyDescent="0.35">
      <c r="A18" s="44" t="s">
        <v>117</v>
      </c>
      <c r="B18" s="224" t="s">
        <v>99</v>
      </c>
      <c r="C18" s="225" t="s">
        <v>118</v>
      </c>
      <c r="D18" s="95">
        <v>21891.4</v>
      </c>
      <c r="E18" s="17"/>
      <c r="F18" s="17"/>
      <c r="G18" s="17"/>
      <c r="H18" s="17"/>
    </row>
    <row r="19" spans="1:8" x14ac:dyDescent="0.35">
      <c r="A19" s="44" t="s">
        <v>119</v>
      </c>
      <c r="B19" s="224" t="s">
        <v>99</v>
      </c>
      <c r="C19" s="225"/>
      <c r="D19" s="95">
        <v>24816</v>
      </c>
      <c r="E19" s="17"/>
      <c r="F19" s="17"/>
      <c r="G19" s="17"/>
      <c r="H19" s="17"/>
    </row>
    <row r="20" spans="1:8" x14ac:dyDescent="0.35">
      <c r="A20" s="44" t="s">
        <v>120</v>
      </c>
      <c r="B20" s="224" t="s">
        <v>99</v>
      </c>
      <c r="C20" s="225" t="s">
        <v>107</v>
      </c>
      <c r="D20" s="95">
        <v>38917.1</v>
      </c>
      <c r="E20" s="17"/>
      <c r="F20" s="17"/>
      <c r="G20" s="17"/>
      <c r="H20" s="17"/>
    </row>
    <row r="21" spans="1:8" x14ac:dyDescent="0.35">
      <c r="A21" s="44" t="s">
        <v>121</v>
      </c>
      <c r="B21" s="224"/>
      <c r="C21" s="225" t="s">
        <v>107</v>
      </c>
      <c r="D21" s="95">
        <v>23773</v>
      </c>
      <c r="E21" s="17" t="s">
        <v>122</v>
      </c>
      <c r="F21" s="17"/>
      <c r="G21" s="17"/>
      <c r="H21" s="17"/>
    </row>
    <row r="22" spans="1:8" x14ac:dyDescent="0.35">
      <c r="A22" s="44" t="s">
        <v>123</v>
      </c>
      <c r="B22" s="224"/>
      <c r="C22" s="225" t="s">
        <v>112</v>
      </c>
      <c r="D22" s="95">
        <v>64511.8</v>
      </c>
      <c r="E22" s="17" t="s">
        <v>122</v>
      </c>
      <c r="F22" s="17"/>
      <c r="G22" s="17"/>
      <c r="H22" s="17"/>
    </row>
    <row r="23" spans="1:8" x14ac:dyDescent="0.35">
      <c r="A23" s="44" t="s">
        <v>124</v>
      </c>
      <c r="B23" s="224" t="s">
        <v>99</v>
      </c>
      <c r="C23" s="225"/>
      <c r="D23" s="95">
        <v>48894.35</v>
      </c>
      <c r="E23" s="17" t="s">
        <v>109</v>
      </c>
      <c r="F23" s="17"/>
      <c r="G23" s="17"/>
      <c r="H23" s="17"/>
    </row>
    <row r="24" spans="1:8" x14ac:dyDescent="0.35">
      <c r="A24" s="44" t="s">
        <v>125</v>
      </c>
      <c r="B24" s="224" t="s">
        <v>99</v>
      </c>
      <c r="C24" s="225" t="s">
        <v>107</v>
      </c>
      <c r="D24" s="95">
        <v>24794</v>
      </c>
      <c r="E24" s="17"/>
      <c r="F24" s="17"/>
      <c r="G24" s="17"/>
      <c r="H24" s="17"/>
    </row>
    <row r="25" spans="1:8" x14ac:dyDescent="0.35">
      <c r="A25" s="44" t="s">
        <v>126</v>
      </c>
      <c r="B25" s="224" t="s">
        <v>99</v>
      </c>
      <c r="C25" s="225" t="s">
        <v>118</v>
      </c>
      <c r="D25" s="95">
        <v>26449.1</v>
      </c>
      <c r="E25" s="17"/>
      <c r="F25" s="17"/>
      <c r="G25" s="17"/>
      <c r="H25" s="17"/>
    </row>
    <row r="26" spans="1:8" x14ac:dyDescent="0.35">
      <c r="A26" s="44" t="s">
        <v>127</v>
      </c>
      <c r="B26" s="224" t="s">
        <v>99</v>
      </c>
      <c r="C26" s="225" t="s">
        <v>128</v>
      </c>
      <c r="D26" s="95">
        <v>41098</v>
      </c>
      <c r="E26" s="17" t="s">
        <v>129</v>
      </c>
      <c r="F26" s="17"/>
      <c r="G26" s="17"/>
      <c r="H26" s="17"/>
    </row>
    <row r="27" spans="1:8" x14ac:dyDescent="0.35">
      <c r="A27" s="44" t="s">
        <v>130</v>
      </c>
      <c r="B27" s="224" t="s">
        <v>99</v>
      </c>
      <c r="C27" s="225" t="s">
        <v>112</v>
      </c>
      <c r="D27" s="95">
        <v>32217.9</v>
      </c>
      <c r="E27" s="17" t="s">
        <v>109</v>
      </c>
      <c r="F27" s="17"/>
      <c r="G27" s="17"/>
      <c r="H27" s="17"/>
    </row>
    <row r="28" spans="1:8" x14ac:dyDescent="0.35">
      <c r="A28" s="44" t="s">
        <v>131</v>
      </c>
      <c r="B28" s="224" t="s">
        <v>99</v>
      </c>
      <c r="C28" s="225" t="s">
        <v>132</v>
      </c>
      <c r="D28" s="95">
        <v>28340.39</v>
      </c>
      <c r="E28" s="17"/>
      <c r="F28" s="17"/>
      <c r="G28" s="17"/>
      <c r="H28" s="17"/>
    </row>
    <row r="29" spans="1:8" x14ac:dyDescent="0.35">
      <c r="A29" s="44" t="s">
        <v>133</v>
      </c>
      <c r="B29" s="224" t="s">
        <v>99</v>
      </c>
      <c r="C29" s="225" t="s">
        <v>132</v>
      </c>
      <c r="D29" s="95">
        <v>37531.599999999999</v>
      </c>
      <c r="E29" s="17"/>
      <c r="F29" s="17"/>
      <c r="G29" s="17"/>
      <c r="H29" s="17"/>
    </row>
    <row r="30" spans="1:8" x14ac:dyDescent="0.35">
      <c r="A30" s="44" t="s">
        <v>134</v>
      </c>
      <c r="B30" s="224" t="s">
        <v>99</v>
      </c>
      <c r="C30" s="225" t="s">
        <v>107</v>
      </c>
      <c r="D30" s="95">
        <v>1422</v>
      </c>
      <c r="E30" s="17"/>
      <c r="F30" s="17"/>
      <c r="G30" s="17"/>
      <c r="H30" s="17"/>
    </row>
    <row r="31" spans="1:8" x14ac:dyDescent="0.35">
      <c r="A31" s="44" t="s">
        <v>135</v>
      </c>
      <c r="B31" s="224" t="s">
        <v>99</v>
      </c>
      <c r="C31" s="225" t="s">
        <v>136</v>
      </c>
      <c r="D31" s="95">
        <v>55125.599999999999</v>
      </c>
      <c r="E31" s="17"/>
      <c r="F31" s="17"/>
      <c r="G31" s="17"/>
      <c r="H31" s="17"/>
    </row>
    <row r="32" spans="1:8" x14ac:dyDescent="0.35">
      <c r="A32" s="44" t="s">
        <v>137</v>
      </c>
      <c r="B32" s="224" t="s">
        <v>99</v>
      </c>
      <c r="C32" s="225"/>
      <c r="D32" s="95">
        <v>16026</v>
      </c>
      <c r="E32" s="17"/>
      <c r="F32" s="17"/>
      <c r="G32" s="17"/>
      <c r="H32" s="17"/>
    </row>
    <row r="33" spans="1:14" x14ac:dyDescent="0.35">
      <c r="A33" s="45" t="s">
        <v>138</v>
      </c>
      <c r="B33" s="46" t="s">
        <v>99</v>
      </c>
      <c r="C33" s="47" t="s">
        <v>112</v>
      </c>
      <c r="D33" s="96">
        <v>39938.199999999997</v>
      </c>
      <c r="E33" s="17"/>
      <c r="F33" s="17"/>
      <c r="G33" s="17"/>
      <c r="H33" s="17"/>
    </row>
    <row r="34" spans="1:14" x14ac:dyDescent="0.35">
      <c r="B34" s="22"/>
      <c r="C34" s="23"/>
      <c r="D34" s="23"/>
      <c r="E34" s="23"/>
    </row>
    <row r="35" spans="1:14" x14ac:dyDescent="0.35">
      <c r="A35" s="49" t="s">
        <v>139</v>
      </c>
      <c r="B35" s="31"/>
      <c r="C35" s="31"/>
      <c r="D35" s="48"/>
      <c r="E35" s="48"/>
      <c r="F35" s="48"/>
      <c r="G35" s="48"/>
      <c r="H35" s="48"/>
      <c r="I35" s="48"/>
      <c r="J35" s="48"/>
      <c r="K35" s="48"/>
      <c r="L35" s="48"/>
      <c r="M35" s="48"/>
      <c r="N35" s="48"/>
    </row>
    <row r="36" spans="1:14" ht="39.65" customHeight="1" x14ac:dyDescent="0.35">
      <c r="A36" s="349" t="s">
        <v>140</v>
      </c>
      <c r="B36" s="350"/>
      <c r="C36" s="350"/>
      <c r="D36" s="350"/>
      <c r="E36" s="64"/>
      <c r="F36" s="310"/>
      <c r="G36" s="48"/>
      <c r="H36" s="48"/>
      <c r="I36" s="48"/>
      <c r="J36" s="64"/>
      <c r="K36" s="64"/>
      <c r="L36" s="64"/>
      <c r="M36" s="64"/>
      <c r="N36" s="48"/>
    </row>
    <row r="37" spans="1:14" ht="30.75" customHeight="1" x14ac:dyDescent="0.35">
      <c r="A37" s="350" t="s">
        <v>141</v>
      </c>
      <c r="B37" s="350"/>
      <c r="C37" s="350"/>
      <c r="D37" s="350"/>
      <c r="F37" s="310"/>
      <c r="G37" s="48"/>
      <c r="H37" s="48"/>
      <c r="I37" s="48"/>
    </row>
    <row r="38" spans="1:14" ht="30.75" customHeight="1" x14ac:dyDescent="0.35">
      <c r="A38" s="351" t="s">
        <v>142</v>
      </c>
      <c r="B38" s="351"/>
      <c r="C38" s="351"/>
      <c r="D38" s="351"/>
      <c r="E38"/>
      <c r="F38" s="310"/>
      <c r="G38" s="48"/>
      <c r="H38" s="48"/>
      <c r="I38" s="48"/>
    </row>
    <row r="39" spans="1:14" ht="30.75" customHeight="1" x14ac:dyDescent="0.35">
      <c r="A39" s="351" t="s">
        <v>143</v>
      </c>
      <c r="B39" s="351"/>
      <c r="C39" s="351"/>
      <c r="D39" s="351"/>
      <c r="E39"/>
      <c r="F39" s="310"/>
      <c r="G39" s="48"/>
      <c r="H39" s="48"/>
      <c r="I39" s="48"/>
    </row>
    <row r="40" spans="1:14" x14ac:dyDescent="0.35">
      <c r="A40"/>
      <c r="B40"/>
      <c r="C40"/>
      <c r="D40"/>
      <c r="E40"/>
    </row>
    <row r="41" spans="1:14" x14ac:dyDescent="0.35">
      <c r="A41"/>
      <c r="B41"/>
      <c r="C41"/>
      <c r="D41"/>
      <c r="E41"/>
    </row>
    <row r="43" spans="1:14" x14ac:dyDescent="0.35">
      <c r="F43" s="17"/>
      <c r="G43" s="17"/>
      <c r="H43" s="17"/>
      <c r="I43" s="17"/>
    </row>
    <row r="55" spans="11:11" x14ac:dyDescent="0.35">
      <c r="K55" t="s">
        <v>144</v>
      </c>
    </row>
  </sheetData>
  <sheetProtection algorithmName="SHA-512" hashValue="LyIvMxFNIpxw868+bE2M7QzZ3zy8FBZ1zOqY8OZWIAJ+1LQ/A/FMHe05OTY2sqwqD7woPtCKgWzFjW96Vjwl6A==" saltValue="tfosTOgWNFpR1Zja8nDRGw==" spinCount="100000" sheet="1" objects="1" scenarios="1"/>
  <mergeCells count="10">
    <mergeCell ref="A36:D36"/>
    <mergeCell ref="A37:D37"/>
    <mergeCell ref="A38:D38"/>
    <mergeCell ref="A39:D39"/>
    <mergeCell ref="A4:A5"/>
    <mergeCell ref="A1:C1"/>
    <mergeCell ref="C10:C11"/>
    <mergeCell ref="A10:A11"/>
    <mergeCell ref="B10:B11"/>
    <mergeCell ref="A2:D2"/>
  </mergeCells>
  <pageMargins left="0.7" right="0.7" top="0.75" bottom="0.75" header="0.3" footer="0.3"/>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C3735-DE8D-4838-B908-658176B1700A}">
  <sheetPr codeName="Sheet6">
    <tabColor rgb="FF00C2CC"/>
  </sheetPr>
  <dimension ref="A1:P43"/>
  <sheetViews>
    <sheetView topLeftCell="A10" zoomScaleNormal="100" workbookViewId="0">
      <selection activeCell="A40" sqref="A40:H40"/>
    </sheetView>
  </sheetViews>
  <sheetFormatPr defaultColWidth="8.81640625" defaultRowHeight="14.5" x14ac:dyDescent="0.35"/>
  <cols>
    <col min="1" max="1" width="28.81640625" style="20" bestFit="1" customWidth="1"/>
    <col min="2" max="8" width="13.1796875" style="20" customWidth="1"/>
  </cols>
  <sheetData>
    <row r="1" spans="1:16" ht="24" customHeight="1" x14ac:dyDescent="0.35">
      <c r="A1" s="342" t="s">
        <v>145</v>
      </c>
      <c r="B1" s="342"/>
      <c r="C1" s="342"/>
      <c r="D1" s="342"/>
      <c r="E1" s="327"/>
      <c r="F1" s="327"/>
      <c r="G1" s="327"/>
      <c r="H1" s="327"/>
      <c r="I1" s="24"/>
      <c r="J1" s="24"/>
      <c r="K1" s="24"/>
      <c r="L1" s="24"/>
      <c r="M1" s="24"/>
      <c r="N1" s="24"/>
      <c r="O1" s="24"/>
      <c r="P1" s="24"/>
    </row>
    <row r="2" spans="1:16" ht="29.5" customHeight="1" x14ac:dyDescent="0.35">
      <c r="A2" s="334" t="s">
        <v>146</v>
      </c>
      <c r="B2" s="334"/>
      <c r="C2" s="334"/>
      <c r="D2" s="334"/>
      <c r="E2" s="334"/>
      <c r="F2" s="334"/>
      <c r="G2" s="334"/>
      <c r="H2" s="334"/>
      <c r="I2" s="28"/>
      <c r="J2" s="28"/>
      <c r="K2" s="28"/>
      <c r="L2" s="28"/>
      <c r="M2" s="28"/>
      <c r="N2" s="28"/>
      <c r="O2" s="28"/>
      <c r="P2" s="28"/>
    </row>
    <row r="3" spans="1:16" x14ac:dyDescent="0.35">
      <c r="A3" s="19"/>
    </row>
    <row r="4" spans="1:16" x14ac:dyDescent="0.35">
      <c r="A4" s="358" t="s">
        <v>95</v>
      </c>
      <c r="B4" s="362" t="s">
        <v>147</v>
      </c>
      <c r="C4" s="363"/>
      <c r="D4" s="356" t="s">
        <v>148</v>
      </c>
      <c r="E4" s="356"/>
      <c r="F4" s="365" t="s">
        <v>96</v>
      </c>
      <c r="G4" s="365"/>
      <c r="H4" s="366"/>
    </row>
    <row r="5" spans="1:16" ht="31.5" customHeight="1" x14ac:dyDescent="0.35">
      <c r="A5" s="359"/>
      <c r="B5" s="50" t="s">
        <v>149</v>
      </c>
      <c r="C5" s="50" t="s">
        <v>150</v>
      </c>
      <c r="D5" s="50" t="s">
        <v>149</v>
      </c>
      <c r="E5" s="50" t="s">
        <v>150</v>
      </c>
      <c r="F5" s="50" t="s">
        <v>149</v>
      </c>
      <c r="G5" s="50" t="s">
        <v>150</v>
      </c>
      <c r="H5" s="51" t="s">
        <v>151</v>
      </c>
      <c r="I5" t="s">
        <v>98</v>
      </c>
    </row>
    <row r="6" spans="1:16" x14ac:dyDescent="0.35">
      <c r="A6" s="52" t="s">
        <v>99</v>
      </c>
      <c r="B6" s="114">
        <v>42152.645554800001</v>
      </c>
      <c r="C6" s="114">
        <v>87.073885981323187</v>
      </c>
      <c r="D6" s="116">
        <v>33896.667148199995</v>
      </c>
      <c r="E6" s="116">
        <v>77.906760151810346</v>
      </c>
      <c r="F6" s="110">
        <v>34303.296473326256</v>
      </c>
      <c r="G6" s="110">
        <v>72.832507054142454</v>
      </c>
      <c r="H6" s="193">
        <v>-6.513238501742491E-2</v>
      </c>
    </row>
    <row r="7" spans="1:16" x14ac:dyDescent="0.35">
      <c r="A7" s="53" t="s">
        <v>100</v>
      </c>
      <c r="B7" s="114">
        <v>36283.747959014283</v>
      </c>
      <c r="C7" s="114">
        <v>83.702656126790885</v>
      </c>
      <c r="D7" s="116">
        <v>36049.810036260002</v>
      </c>
      <c r="E7" s="116">
        <v>80.380565790896696</v>
      </c>
      <c r="F7" s="110">
        <v>31464.465717369018</v>
      </c>
      <c r="G7" s="110">
        <v>72.291645902654309</v>
      </c>
      <c r="H7" s="193">
        <v>-0.10063278117853802</v>
      </c>
    </row>
    <row r="8" spans="1:16" x14ac:dyDescent="0.35">
      <c r="A8" s="54" t="s">
        <v>101</v>
      </c>
      <c r="B8" s="115">
        <v>16413.8852401</v>
      </c>
      <c r="C8" s="115">
        <v>91.571580142987457</v>
      </c>
      <c r="D8" s="117">
        <v>13527.240320499999</v>
      </c>
      <c r="E8" s="117">
        <v>75.558469332810517</v>
      </c>
      <c r="F8" s="111">
        <v>12805.107451382351</v>
      </c>
      <c r="G8" s="111">
        <v>68.588636350345723</v>
      </c>
      <c r="H8" s="194">
        <v>-9.2244232102756674E-2</v>
      </c>
    </row>
    <row r="9" spans="1:16" x14ac:dyDescent="0.35">
      <c r="A9" s="19"/>
    </row>
    <row r="10" spans="1:16" x14ac:dyDescent="0.35">
      <c r="A10" s="360" t="s">
        <v>102</v>
      </c>
      <c r="B10" s="354" t="s">
        <v>147</v>
      </c>
      <c r="C10" s="355"/>
      <c r="D10" s="357" t="s">
        <v>148</v>
      </c>
      <c r="E10" s="357"/>
      <c r="F10" s="367" t="s">
        <v>96</v>
      </c>
      <c r="G10" s="367"/>
      <c r="H10" s="368"/>
    </row>
    <row r="11" spans="1:16" ht="31.5" customHeight="1" x14ac:dyDescent="0.35">
      <c r="A11" s="361"/>
      <c r="B11" s="55" t="s">
        <v>149</v>
      </c>
      <c r="C11" s="50" t="s">
        <v>150</v>
      </c>
      <c r="D11" s="55" t="s">
        <v>149</v>
      </c>
      <c r="E11" s="50" t="s">
        <v>150</v>
      </c>
      <c r="F11" s="55" t="s">
        <v>149</v>
      </c>
      <c r="G11" s="50" t="s">
        <v>150</v>
      </c>
      <c r="H11" s="56" t="s">
        <v>151</v>
      </c>
      <c r="I11" t="s">
        <v>98</v>
      </c>
    </row>
    <row r="12" spans="1:16" x14ac:dyDescent="0.35">
      <c r="A12" s="44" t="s">
        <v>106</v>
      </c>
      <c r="B12" s="113">
        <v>1629.4701849999999</v>
      </c>
      <c r="C12" s="119">
        <v>55.891247088765631</v>
      </c>
      <c r="D12" s="118">
        <v>1516.7883753999999</v>
      </c>
      <c r="E12" s="120">
        <v>52.007144707697584</v>
      </c>
      <c r="F12" s="112">
        <v>1709.3531287000001</v>
      </c>
      <c r="G12" s="195">
        <v>58.12406290315451</v>
      </c>
      <c r="H12" s="196">
        <v>0.11761688186953201</v>
      </c>
      <c r="I12" s="17"/>
    </row>
    <row r="13" spans="1:16" x14ac:dyDescent="0.35">
      <c r="A13" s="44" t="s">
        <v>108</v>
      </c>
      <c r="B13" s="113"/>
      <c r="C13" s="113"/>
      <c r="D13" s="118"/>
      <c r="E13" s="142"/>
      <c r="F13" s="112">
        <v>733.60582336971208</v>
      </c>
      <c r="G13" s="200">
        <v>0</v>
      </c>
      <c r="H13" s="230">
        <v>0</v>
      </c>
      <c r="I13" s="17"/>
    </row>
    <row r="14" spans="1:16" x14ac:dyDescent="0.35">
      <c r="A14" s="44" t="s">
        <v>110</v>
      </c>
      <c r="B14" s="113">
        <v>701.9145714</v>
      </c>
      <c r="C14" s="113" t="s">
        <v>152</v>
      </c>
      <c r="D14" s="118">
        <v>753.84440069999982</v>
      </c>
      <c r="E14" s="116" t="s">
        <v>152</v>
      </c>
      <c r="F14" s="112">
        <v>665.90279199999998</v>
      </c>
      <c r="G14" s="110">
        <v>0</v>
      </c>
      <c r="H14" s="193">
        <v>0</v>
      </c>
      <c r="I14" s="17" t="s">
        <v>109</v>
      </c>
    </row>
    <row r="15" spans="1:16" x14ac:dyDescent="0.35">
      <c r="A15" s="44" t="s">
        <v>111</v>
      </c>
      <c r="B15" s="113">
        <v>8633.4919599999994</v>
      </c>
      <c r="C15" s="113">
        <v>137.06762114782234</v>
      </c>
      <c r="D15" s="118">
        <v>7639.2401491000001</v>
      </c>
      <c r="E15" s="116">
        <v>122.02966620767873</v>
      </c>
      <c r="F15" s="112">
        <v>7262.7717199999997</v>
      </c>
      <c r="G15" s="110">
        <v>112.67290816318615</v>
      </c>
      <c r="H15" s="193">
        <v>-7.6676093078617336E-2</v>
      </c>
      <c r="I15" s="17"/>
    </row>
    <row r="16" spans="1:16" x14ac:dyDescent="0.35">
      <c r="A16" s="44" t="s">
        <v>113</v>
      </c>
      <c r="B16" s="113">
        <v>4802.3669881000005</v>
      </c>
      <c r="C16" s="113">
        <v>115.25643889379555</v>
      </c>
      <c r="D16" s="118">
        <v>4234.1955562000003</v>
      </c>
      <c r="E16" s="116">
        <v>101.62841710850026</v>
      </c>
      <c r="F16" s="112">
        <v>4176.8404921000001</v>
      </c>
      <c r="G16" s="110">
        <v>99.141245284855046</v>
      </c>
      <c r="H16" s="193">
        <v>-2.4473192581459413E-2</v>
      </c>
      <c r="I16" s="17"/>
    </row>
    <row r="17" spans="1:10" x14ac:dyDescent="0.35">
      <c r="A17" s="44" t="s">
        <v>115</v>
      </c>
      <c r="B17" s="113">
        <v>1404.2142799000001</v>
      </c>
      <c r="C17" s="113">
        <v>51.505849639807508</v>
      </c>
      <c r="D17" s="118">
        <v>1030.5477824</v>
      </c>
      <c r="E17" s="116">
        <v>37.695566446100216</v>
      </c>
      <c r="F17" s="112">
        <v>1111.1585345000001</v>
      </c>
      <c r="G17" s="110">
        <v>33.985268050759593</v>
      </c>
      <c r="H17" s="193">
        <v>-9.8427978278184725E-2</v>
      </c>
      <c r="I17" s="17"/>
    </row>
    <row r="18" spans="1:10" x14ac:dyDescent="0.35">
      <c r="A18" s="44" t="s">
        <v>117</v>
      </c>
      <c r="B18" s="113">
        <v>792.36424890000001</v>
      </c>
      <c r="C18" s="113">
        <v>38.832247750529291</v>
      </c>
      <c r="D18" s="118">
        <v>942.07027479999999</v>
      </c>
      <c r="E18" s="116">
        <v>46.169052124990202</v>
      </c>
      <c r="F18" s="112">
        <v>901.84630530000004</v>
      </c>
      <c r="G18" s="110">
        <v>41.196374160629283</v>
      </c>
      <c r="H18" s="193">
        <v>-0.10770587082660354</v>
      </c>
      <c r="I18" s="17"/>
    </row>
    <row r="19" spans="1:10" x14ac:dyDescent="0.35">
      <c r="A19" s="44" t="s">
        <v>119</v>
      </c>
      <c r="B19" s="113">
        <v>0</v>
      </c>
      <c r="C19" s="113">
        <v>0</v>
      </c>
      <c r="D19" s="118">
        <v>0</v>
      </c>
      <c r="E19" s="116">
        <v>0</v>
      </c>
      <c r="F19" s="112">
        <v>0</v>
      </c>
      <c r="G19" s="110">
        <v>0</v>
      </c>
      <c r="H19" s="193">
        <v>0</v>
      </c>
      <c r="I19" s="17" t="s">
        <v>122</v>
      </c>
    </row>
    <row r="20" spans="1:10" x14ac:dyDescent="0.35">
      <c r="A20" s="44" t="s">
        <v>120</v>
      </c>
      <c r="B20" s="113">
        <v>1629.0247700999998</v>
      </c>
      <c r="C20" s="113">
        <v>41.776185887095735</v>
      </c>
      <c r="D20" s="118">
        <v>1635.7366276</v>
      </c>
      <c r="E20" s="116">
        <v>42.814614478171762</v>
      </c>
      <c r="F20" s="112">
        <v>1789.8647362000002</v>
      </c>
      <c r="G20" s="110">
        <v>45.991729501941315</v>
      </c>
      <c r="H20" s="193">
        <v>7.4206320960553018E-2</v>
      </c>
      <c r="I20" s="17"/>
    </row>
    <row r="21" spans="1:10" x14ac:dyDescent="0.35">
      <c r="A21" s="44" t="s">
        <v>121</v>
      </c>
      <c r="B21" s="113">
        <v>869.33728571428571</v>
      </c>
      <c r="C21" s="113" t="s">
        <v>152</v>
      </c>
      <c r="D21" s="118">
        <v>4297.5708090999997</v>
      </c>
      <c r="E21" s="116">
        <v>187.92945640633195</v>
      </c>
      <c r="F21" s="112">
        <v>3253.9409074</v>
      </c>
      <c r="G21" s="110">
        <v>136.875485104951</v>
      </c>
      <c r="H21" s="193">
        <v>-0.27166561473468287</v>
      </c>
      <c r="I21" s="17"/>
    </row>
    <row r="22" spans="1:10" x14ac:dyDescent="0.35">
      <c r="A22" s="44" t="s">
        <v>123</v>
      </c>
      <c r="B22" s="113">
        <v>1046.8645732999998</v>
      </c>
      <c r="C22" s="113">
        <v>17.128384165566349</v>
      </c>
      <c r="D22" s="118">
        <v>2348.4385173600003</v>
      </c>
      <c r="E22" s="116">
        <v>38.652652221701032</v>
      </c>
      <c r="F22" s="112">
        <v>1326.21691932</v>
      </c>
      <c r="G22" s="110">
        <v>20.557741673926323</v>
      </c>
      <c r="H22" s="193">
        <v>-0.46814149890639478</v>
      </c>
      <c r="I22" s="17" t="s">
        <v>153</v>
      </c>
    </row>
    <row r="23" spans="1:10" x14ac:dyDescent="0.35">
      <c r="A23" s="44" t="s">
        <v>124</v>
      </c>
      <c r="B23" s="113"/>
      <c r="C23" s="113"/>
      <c r="D23" s="118"/>
      <c r="E23" s="116"/>
      <c r="F23" s="112">
        <v>0</v>
      </c>
      <c r="G23" s="110">
        <v>0</v>
      </c>
      <c r="H23" s="193">
        <v>0</v>
      </c>
      <c r="I23" s="17" t="s">
        <v>122</v>
      </c>
    </row>
    <row r="24" spans="1:10" x14ac:dyDescent="0.35">
      <c r="A24" s="44" t="s">
        <v>125</v>
      </c>
      <c r="B24" s="113">
        <v>0</v>
      </c>
      <c r="C24" s="113">
        <v>0</v>
      </c>
      <c r="D24" s="118">
        <v>0</v>
      </c>
      <c r="E24" s="116">
        <v>0</v>
      </c>
      <c r="F24" s="112">
        <v>0</v>
      </c>
      <c r="G24" s="110">
        <v>0</v>
      </c>
      <c r="H24" s="193">
        <v>0</v>
      </c>
      <c r="I24" s="17"/>
    </row>
    <row r="25" spans="1:10" x14ac:dyDescent="0.35">
      <c r="A25" s="44" t="s">
        <v>126</v>
      </c>
      <c r="B25" s="113">
        <v>1145.9146467999999</v>
      </c>
      <c r="C25" s="113">
        <v>44.652056127061314</v>
      </c>
      <c r="D25" s="118">
        <v>1207.1110357</v>
      </c>
      <c r="E25" s="116">
        <v>47.569565990297797</v>
      </c>
      <c r="F25" s="112">
        <v>1441.1083286</v>
      </c>
      <c r="G25" s="110">
        <v>54.486100797380637</v>
      </c>
      <c r="H25" s="193">
        <v>0.14539831640451628</v>
      </c>
      <c r="I25" s="17"/>
    </row>
    <row r="26" spans="1:10" x14ac:dyDescent="0.35">
      <c r="A26" s="44" t="s">
        <v>127</v>
      </c>
      <c r="B26" s="113">
        <v>4149.4953762999994</v>
      </c>
      <c r="C26" s="113">
        <v>110.81869929227645</v>
      </c>
      <c r="D26" s="118">
        <v>3181.8989337999997</v>
      </c>
      <c r="E26" s="116">
        <v>84.977538024783669</v>
      </c>
      <c r="F26" s="112">
        <v>2978.4467134999995</v>
      </c>
      <c r="G26" s="110">
        <v>72.471816475254258</v>
      </c>
      <c r="H26" s="193">
        <v>-0.14716502549040811</v>
      </c>
      <c r="I26" s="17"/>
      <c r="J26" s="17"/>
    </row>
    <row r="27" spans="1:10" x14ac:dyDescent="0.35">
      <c r="A27" s="44" t="s">
        <v>130</v>
      </c>
      <c r="B27" s="113"/>
      <c r="C27" s="113"/>
      <c r="D27" s="118"/>
      <c r="E27" s="116"/>
      <c r="F27" s="112">
        <v>0</v>
      </c>
      <c r="G27" s="110">
        <v>0</v>
      </c>
      <c r="H27" s="193">
        <v>0</v>
      </c>
      <c r="I27" s="17"/>
      <c r="J27" s="17"/>
    </row>
    <row r="28" spans="1:10" x14ac:dyDescent="0.35">
      <c r="A28" s="44" t="s">
        <v>131</v>
      </c>
      <c r="B28" s="113">
        <v>2127.2343046000001</v>
      </c>
      <c r="C28" s="113">
        <v>74.741212185094653</v>
      </c>
      <c r="D28" s="118">
        <v>2118.7266340000001</v>
      </c>
      <c r="E28" s="116">
        <v>76.535490788005461</v>
      </c>
      <c r="F28" s="112">
        <v>1750.3790956000003</v>
      </c>
      <c r="G28" s="110">
        <v>61.762703180866616</v>
      </c>
      <c r="H28" s="193">
        <v>-0.19301878716709053</v>
      </c>
      <c r="I28" s="17"/>
    </row>
    <row r="29" spans="1:10" x14ac:dyDescent="0.35">
      <c r="A29" s="44" t="s">
        <v>133</v>
      </c>
      <c r="B29" s="113">
        <v>2135.0299839999998</v>
      </c>
      <c r="C29" s="113">
        <v>56.844848597802383</v>
      </c>
      <c r="D29" s="118">
        <v>1839.8250403</v>
      </c>
      <c r="E29" s="116">
        <v>49.046829255483637</v>
      </c>
      <c r="F29" s="112">
        <v>1673.5965650000001</v>
      </c>
      <c r="G29" s="110">
        <v>44.591665822933209</v>
      </c>
      <c r="H29" s="193">
        <v>-9.0834891881462876E-2</v>
      </c>
      <c r="I29" s="17"/>
    </row>
    <row r="30" spans="1:10" x14ac:dyDescent="0.35">
      <c r="A30" s="44" t="s">
        <v>134</v>
      </c>
      <c r="B30" s="113">
        <v>620.21873129999994</v>
      </c>
      <c r="C30" s="113">
        <v>436.15944535864975</v>
      </c>
      <c r="D30" s="118">
        <v>642.6636704</v>
      </c>
      <c r="E30" s="116">
        <v>451.94350942334734</v>
      </c>
      <c r="F30" s="112">
        <v>634.27737760000002</v>
      </c>
      <c r="G30" s="110">
        <v>446.04597580872013</v>
      </c>
      <c r="H30" s="193">
        <v>-1.3049271627226355E-2</v>
      </c>
      <c r="I30" s="17" t="s">
        <v>116</v>
      </c>
    </row>
    <row r="31" spans="1:10" x14ac:dyDescent="0.35">
      <c r="A31" s="44" t="s">
        <v>135</v>
      </c>
      <c r="B31" s="113">
        <v>5523.7439800000002</v>
      </c>
      <c r="C31" s="113">
        <v>102.16347246137714</v>
      </c>
      <c r="D31" s="118">
        <v>3961.9645199999991</v>
      </c>
      <c r="E31" s="116">
        <v>73.177149020817424</v>
      </c>
      <c r="F31" s="112">
        <v>3306.8656118823524</v>
      </c>
      <c r="G31" s="110">
        <v>59.987838896671462</v>
      </c>
      <c r="H31" s="193">
        <v>-0.18023809755684617</v>
      </c>
      <c r="I31" s="17"/>
    </row>
    <row r="32" spans="1:10" x14ac:dyDescent="0.35">
      <c r="A32" s="44" t="s">
        <v>137</v>
      </c>
      <c r="B32" s="113">
        <v>1403.3786144999997</v>
      </c>
      <c r="C32" s="113">
        <v>95.870982395376458</v>
      </c>
      <c r="D32" s="118">
        <v>1589.8407271999999</v>
      </c>
      <c r="E32" s="116">
        <v>108.99472983052706</v>
      </c>
      <c r="F32" s="112">
        <v>1995.4630868000002</v>
      </c>
      <c r="G32" s="110">
        <v>124.51410750031201</v>
      </c>
      <c r="H32" s="193">
        <v>0.14238649606192522</v>
      </c>
      <c r="I32" s="17"/>
    </row>
    <row r="33" spans="1:12" x14ac:dyDescent="0.35">
      <c r="A33" s="45" t="s">
        <v>138</v>
      </c>
      <c r="B33" s="190">
        <v>4817.0564458999997</v>
      </c>
      <c r="C33" s="190">
        <v>122.65286732155451</v>
      </c>
      <c r="D33" s="191">
        <v>4313.2992506000001</v>
      </c>
      <c r="E33" s="156">
        <v>109.82609953684253</v>
      </c>
      <c r="F33" s="189">
        <v>3880.1448245000001</v>
      </c>
      <c r="G33" s="152">
        <v>97.153723114712236</v>
      </c>
      <c r="H33" s="197">
        <v>-0.11538583702391425</v>
      </c>
      <c r="I33" s="17"/>
    </row>
    <row r="34" spans="1:12" x14ac:dyDescent="0.35">
      <c r="B34" s="23"/>
      <c r="C34" s="23"/>
      <c r="D34" s="23"/>
      <c r="E34" s="23"/>
      <c r="F34" s="23"/>
      <c r="G34" s="23"/>
      <c r="H34" s="23"/>
      <c r="I34" s="4"/>
    </row>
    <row r="35" spans="1:12" x14ac:dyDescent="0.35">
      <c r="A35" s="41" t="s">
        <v>154</v>
      </c>
    </row>
    <row r="36" spans="1:12" x14ac:dyDescent="0.35">
      <c r="A36" s="353" t="s">
        <v>155</v>
      </c>
      <c r="B36" s="353"/>
      <c r="C36" s="353"/>
      <c r="D36" s="353"/>
      <c r="E36" s="353"/>
      <c r="F36" s="353"/>
      <c r="G36" s="353"/>
      <c r="H36" s="353"/>
    </row>
    <row r="37" spans="1:12" x14ac:dyDescent="0.35">
      <c r="A37" s="353" t="s">
        <v>156</v>
      </c>
      <c r="B37" s="353"/>
      <c r="C37" s="353"/>
      <c r="D37" s="353"/>
      <c r="E37" s="353"/>
      <c r="F37" s="353"/>
      <c r="G37" s="353"/>
      <c r="H37" s="353"/>
    </row>
    <row r="38" spans="1:12" x14ac:dyDescent="0.35">
      <c r="A38" s="353" t="s">
        <v>157</v>
      </c>
      <c r="B38" s="353"/>
      <c r="C38" s="353"/>
      <c r="D38" s="353"/>
      <c r="E38" s="353"/>
      <c r="F38" s="353"/>
      <c r="G38" s="353"/>
      <c r="H38" s="353"/>
    </row>
    <row r="39" spans="1:12" ht="30.75" customHeight="1" x14ac:dyDescent="0.35">
      <c r="A39" s="364" t="s">
        <v>158</v>
      </c>
      <c r="B39" s="364"/>
      <c r="C39" s="364"/>
      <c r="D39" s="364"/>
      <c r="E39" s="364"/>
      <c r="F39" s="364"/>
      <c r="G39" s="364"/>
      <c r="H39" s="364"/>
    </row>
    <row r="40" spans="1:12" ht="29.25" customHeight="1" x14ac:dyDescent="0.35">
      <c r="A40" s="352" t="s">
        <v>159</v>
      </c>
      <c r="B40" s="352"/>
      <c r="C40" s="352"/>
      <c r="D40" s="352"/>
      <c r="E40" s="352"/>
      <c r="F40" s="352"/>
      <c r="G40" s="352"/>
      <c r="H40" s="352"/>
    </row>
    <row r="41" spans="1:12" x14ac:dyDescent="0.35">
      <c r="A41"/>
      <c r="B41" s="38"/>
      <c r="C41"/>
      <c r="D41"/>
      <c r="E41" s="38"/>
      <c r="F41"/>
      <c r="G41" s="38"/>
      <c r="H41"/>
    </row>
    <row r="43" spans="1:12" x14ac:dyDescent="0.35">
      <c r="I43" s="17"/>
      <c r="J43" s="17"/>
      <c r="K43" s="17"/>
      <c r="L43" s="17"/>
    </row>
  </sheetData>
  <sheetProtection algorithmName="SHA-512" hashValue="Ss14Mo2nxgQiBFZ6p/vzzdbVWt/NV5QLuLe1dQJg7vO7hqPlhbNHhyJANNvoLmZ+5bkkz8HiaQ04G9l6OYyG9g==" saltValue="Zrb8zZynNwNYnO2l0AM0Nw==" spinCount="100000" sheet="1" objects="1" scenarios="1"/>
  <sortState xmlns:xlrd2="http://schemas.microsoft.com/office/spreadsheetml/2017/richdata2" ref="A14:C33">
    <sortCondition ref="A14:A33"/>
  </sortState>
  <mergeCells count="15">
    <mergeCell ref="A40:H40"/>
    <mergeCell ref="A2:H2"/>
    <mergeCell ref="A36:H36"/>
    <mergeCell ref="B10:C10"/>
    <mergeCell ref="A1:D1"/>
    <mergeCell ref="D4:E4"/>
    <mergeCell ref="D10:E10"/>
    <mergeCell ref="A4:A5"/>
    <mergeCell ref="A10:A11"/>
    <mergeCell ref="B4:C4"/>
    <mergeCell ref="A37:H37"/>
    <mergeCell ref="A38:H38"/>
    <mergeCell ref="A39:H39"/>
    <mergeCell ref="F4:H4"/>
    <mergeCell ref="F10:H10"/>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C136A-CB17-43CA-A38E-A47A57AF4871}">
  <sheetPr codeName="Sheet7">
    <tabColor rgb="FF00C2CC"/>
  </sheetPr>
  <dimension ref="A1:CP43"/>
  <sheetViews>
    <sheetView topLeftCell="A10" zoomScaleNormal="100" workbookViewId="0">
      <selection activeCell="A38" sqref="A38:J38"/>
    </sheetView>
  </sheetViews>
  <sheetFormatPr defaultColWidth="8.81640625" defaultRowHeight="14.5" x14ac:dyDescent="0.35"/>
  <cols>
    <col min="1" max="1" width="28.81640625" style="20" customWidth="1"/>
    <col min="2" max="10" width="12.453125" style="20" customWidth="1"/>
  </cols>
  <sheetData>
    <row r="1" spans="1:94" ht="15" x14ac:dyDescent="0.35">
      <c r="A1" s="342" t="s">
        <v>160</v>
      </c>
      <c r="B1" s="342"/>
      <c r="C1" s="342"/>
      <c r="D1" s="342"/>
      <c r="E1" s="24"/>
      <c r="F1" s="24"/>
      <c r="G1" s="24"/>
      <c r="H1" s="24"/>
      <c r="I1" s="24"/>
      <c r="J1" s="24"/>
      <c r="K1" s="24"/>
      <c r="L1" s="24"/>
    </row>
    <row r="2" spans="1:94" ht="27" customHeight="1" x14ac:dyDescent="0.35">
      <c r="A2" s="334" t="s">
        <v>161</v>
      </c>
      <c r="B2" s="334"/>
      <c r="C2" s="334"/>
      <c r="D2" s="334"/>
      <c r="E2" s="334"/>
      <c r="F2" s="334"/>
      <c r="G2" s="334"/>
      <c r="H2" s="334"/>
      <c r="I2" s="334"/>
      <c r="J2" s="334"/>
      <c r="K2" s="28"/>
      <c r="L2" s="28"/>
    </row>
    <row r="3" spans="1:94" x14ac:dyDescent="0.35">
      <c r="A3" s="19"/>
    </row>
    <row r="4" spans="1:94" x14ac:dyDescent="0.35">
      <c r="A4" s="358" t="s">
        <v>95</v>
      </c>
      <c r="B4" s="371" t="s">
        <v>147</v>
      </c>
      <c r="C4" s="372"/>
      <c r="D4" s="378" t="s">
        <v>148</v>
      </c>
      <c r="E4" s="379"/>
      <c r="F4" s="382" t="s">
        <v>96</v>
      </c>
      <c r="G4" s="383"/>
      <c r="H4"/>
      <c r="I4"/>
      <c r="J4"/>
    </row>
    <row r="5" spans="1:94" ht="36" x14ac:dyDescent="0.35">
      <c r="A5" s="373"/>
      <c r="B5" s="61" t="s">
        <v>162</v>
      </c>
      <c r="C5" s="62" t="s">
        <v>163</v>
      </c>
      <c r="D5" s="61" t="s">
        <v>162</v>
      </c>
      <c r="E5" s="62" t="s">
        <v>163</v>
      </c>
      <c r="F5" s="61" t="s">
        <v>162</v>
      </c>
      <c r="G5" s="62" t="s">
        <v>163</v>
      </c>
      <c r="H5"/>
      <c r="I5"/>
      <c r="J5"/>
      <c r="CP5" s="2" t="s">
        <v>164</v>
      </c>
    </row>
    <row r="6" spans="1:94" x14ac:dyDescent="0.35">
      <c r="A6" s="58" t="s">
        <v>99</v>
      </c>
      <c r="B6" s="123">
        <v>224.1</v>
      </c>
      <c r="C6" s="124">
        <v>254</v>
      </c>
      <c r="D6" s="125">
        <v>28000</v>
      </c>
      <c r="E6" s="126">
        <v>25.5</v>
      </c>
      <c r="F6" s="121">
        <v>451.82</v>
      </c>
      <c r="G6" s="122">
        <v>800</v>
      </c>
      <c r="H6"/>
      <c r="I6"/>
      <c r="J6"/>
    </row>
    <row r="7" spans="1:94" x14ac:dyDescent="0.35">
      <c r="A7" s="59" t="s">
        <v>100</v>
      </c>
      <c r="B7" s="123">
        <v>17904.699999999997</v>
      </c>
      <c r="C7" s="124">
        <v>215</v>
      </c>
      <c r="D7" s="125">
        <v>28000</v>
      </c>
      <c r="E7" s="126">
        <v>25.5</v>
      </c>
      <c r="F7" s="121">
        <v>12331.82</v>
      </c>
      <c r="G7" s="122">
        <v>756</v>
      </c>
      <c r="H7"/>
      <c r="I7"/>
      <c r="J7"/>
    </row>
    <row r="8" spans="1:94" x14ac:dyDescent="0.35">
      <c r="A8" s="60" t="s">
        <v>101</v>
      </c>
      <c r="B8" s="129">
        <v>0</v>
      </c>
      <c r="C8" s="130">
        <v>65</v>
      </c>
      <c r="D8" s="131">
        <v>23000</v>
      </c>
      <c r="E8" s="132">
        <v>4</v>
      </c>
      <c r="F8" s="127">
        <v>41.82</v>
      </c>
      <c r="G8" s="128">
        <v>121</v>
      </c>
      <c r="H8"/>
      <c r="I8"/>
      <c r="J8"/>
    </row>
    <row r="9" spans="1:94" x14ac:dyDescent="0.35">
      <c r="A9" s="19"/>
      <c r="D9"/>
      <c r="G9"/>
      <c r="J9"/>
    </row>
    <row r="10" spans="1:94" x14ac:dyDescent="0.35">
      <c r="A10" s="360" t="s">
        <v>102</v>
      </c>
      <c r="B10" s="375" t="s">
        <v>147</v>
      </c>
      <c r="C10" s="376"/>
      <c r="D10" s="377"/>
      <c r="E10" s="380" t="s">
        <v>148</v>
      </c>
      <c r="F10" s="380"/>
      <c r="G10" s="380"/>
      <c r="H10" s="381" t="s">
        <v>96</v>
      </c>
      <c r="I10" s="381"/>
      <c r="J10" s="381"/>
    </row>
    <row r="11" spans="1:94" ht="36" x14ac:dyDescent="0.35">
      <c r="A11" s="374"/>
      <c r="B11" s="61" t="s">
        <v>162</v>
      </c>
      <c r="C11" s="62" t="s">
        <v>163</v>
      </c>
      <c r="D11" s="63" t="s">
        <v>165</v>
      </c>
      <c r="E11" s="61" t="s">
        <v>162</v>
      </c>
      <c r="F11" s="62" t="s">
        <v>163</v>
      </c>
      <c r="G11" s="63" t="s">
        <v>165</v>
      </c>
      <c r="H11" s="61" t="s">
        <v>162</v>
      </c>
      <c r="I11" s="62" t="s">
        <v>163</v>
      </c>
      <c r="J11" s="63" t="s">
        <v>165</v>
      </c>
    </row>
    <row r="12" spans="1:94" x14ac:dyDescent="0.35">
      <c r="A12" s="44" t="s">
        <v>106</v>
      </c>
      <c r="B12" s="134">
        <v>0</v>
      </c>
      <c r="C12" s="135">
        <v>0</v>
      </c>
      <c r="D12" s="136"/>
      <c r="E12" s="137">
        <v>0</v>
      </c>
      <c r="F12" s="137">
        <v>0</v>
      </c>
      <c r="G12" s="138">
        <v>0</v>
      </c>
      <c r="H12" s="198">
        <v>0</v>
      </c>
      <c r="I12" s="198">
        <v>0</v>
      </c>
      <c r="J12" s="199">
        <v>0</v>
      </c>
    </row>
    <row r="13" spans="1:94" x14ac:dyDescent="0.35">
      <c r="A13" s="44" t="s">
        <v>108</v>
      </c>
      <c r="B13" s="139"/>
      <c r="C13" s="140"/>
      <c r="D13" s="141"/>
      <c r="E13" s="142"/>
      <c r="F13" s="142"/>
      <c r="G13" s="143"/>
      <c r="H13" s="200">
        <v>0</v>
      </c>
      <c r="I13" s="200">
        <v>0</v>
      </c>
      <c r="J13" s="201">
        <v>0</v>
      </c>
    </row>
    <row r="14" spans="1:94" x14ac:dyDescent="0.35">
      <c r="A14" s="44" t="s">
        <v>110</v>
      </c>
      <c r="B14" s="139">
        <v>0</v>
      </c>
      <c r="C14" s="140">
        <v>0</v>
      </c>
      <c r="D14" s="141"/>
      <c r="E14" s="142">
        <v>0</v>
      </c>
      <c r="F14" s="142">
        <v>0</v>
      </c>
      <c r="G14" s="143">
        <v>0</v>
      </c>
      <c r="H14" s="200">
        <v>0</v>
      </c>
      <c r="I14" s="200">
        <v>0</v>
      </c>
      <c r="J14" s="201">
        <v>0</v>
      </c>
      <c r="K14" t="s">
        <v>116</v>
      </c>
    </row>
    <row r="15" spans="1:94" x14ac:dyDescent="0.35">
      <c r="A15" s="44" t="s">
        <v>111</v>
      </c>
      <c r="B15" s="139">
        <v>0</v>
      </c>
      <c r="C15" s="140">
        <v>30</v>
      </c>
      <c r="D15" s="141" t="s">
        <v>166</v>
      </c>
      <c r="E15" s="142">
        <v>0</v>
      </c>
      <c r="F15" s="142">
        <v>0</v>
      </c>
      <c r="G15" s="143">
        <v>0</v>
      </c>
      <c r="H15" s="200">
        <v>0</v>
      </c>
      <c r="I15" s="200">
        <v>0</v>
      </c>
      <c r="J15" s="201">
        <v>0</v>
      </c>
    </row>
    <row r="16" spans="1:94" x14ac:dyDescent="0.35">
      <c r="A16" s="44" t="s">
        <v>113</v>
      </c>
      <c r="B16" s="139">
        <v>0</v>
      </c>
      <c r="C16" s="140">
        <v>65</v>
      </c>
      <c r="D16" s="141" t="s">
        <v>167</v>
      </c>
      <c r="E16" s="142">
        <v>23000</v>
      </c>
      <c r="F16" s="142">
        <v>0</v>
      </c>
      <c r="G16" s="143">
        <v>0</v>
      </c>
      <c r="H16" s="200">
        <v>41.82</v>
      </c>
      <c r="I16" s="200">
        <v>121</v>
      </c>
      <c r="J16" s="201" t="s">
        <v>168</v>
      </c>
    </row>
    <row r="17" spans="1:11" x14ac:dyDescent="0.35">
      <c r="A17" s="44" t="s">
        <v>115</v>
      </c>
      <c r="B17" s="139">
        <v>0</v>
      </c>
      <c r="C17" s="140">
        <v>10</v>
      </c>
      <c r="D17" s="141" t="s">
        <v>166</v>
      </c>
      <c r="E17" s="142">
        <v>0</v>
      </c>
      <c r="F17" s="142">
        <v>0</v>
      </c>
      <c r="G17" s="143">
        <v>0</v>
      </c>
      <c r="H17" s="200">
        <v>0</v>
      </c>
      <c r="I17" s="200">
        <v>5</v>
      </c>
      <c r="J17" s="201" t="s">
        <v>169</v>
      </c>
    </row>
    <row r="18" spans="1:11" x14ac:dyDescent="0.35">
      <c r="A18" s="44" t="s">
        <v>117</v>
      </c>
      <c r="B18" s="139">
        <v>0</v>
      </c>
      <c r="C18" s="140">
        <v>0</v>
      </c>
      <c r="D18" s="141"/>
      <c r="E18" s="142">
        <v>0</v>
      </c>
      <c r="F18" s="142">
        <v>0</v>
      </c>
      <c r="G18" s="143">
        <v>0</v>
      </c>
      <c r="H18" s="200">
        <v>0</v>
      </c>
      <c r="I18" s="200">
        <v>0</v>
      </c>
      <c r="J18" s="201">
        <v>0</v>
      </c>
    </row>
    <row r="19" spans="1:11" x14ac:dyDescent="0.35">
      <c r="A19" s="44" t="s">
        <v>119</v>
      </c>
      <c r="B19" s="139">
        <v>0</v>
      </c>
      <c r="C19" s="140">
        <v>0</v>
      </c>
      <c r="D19" s="141"/>
      <c r="E19" s="142">
        <v>0</v>
      </c>
      <c r="F19" s="142">
        <v>0</v>
      </c>
      <c r="G19" s="143">
        <v>0</v>
      </c>
      <c r="H19" s="200">
        <v>120</v>
      </c>
      <c r="I19" s="200">
        <v>44</v>
      </c>
      <c r="J19" s="201" t="s">
        <v>168</v>
      </c>
    </row>
    <row r="20" spans="1:11" x14ac:dyDescent="0.35">
      <c r="A20" s="44" t="s">
        <v>120</v>
      </c>
      <c r="B20" s="139">
        <v>0</v>
      </c>
      <c r="C20" s="140">
        <v>0</v>
      </c>
      <c r="D20" s="141"/>
      <c r="E20" s="142">
        <v>5000</v>
      </c>
      <c r="F20" s="142">
        <v>0</v>
      </c>
      <c r="G20" s="143">
        <v>0</v>
      </c>
      <c r="H20" s="200">
        <v>0</v>
      </c>
      <c r="I20" s="200">
        <v>0</v>
      </c>
      <c r="J20" s="201">
        <v>0</v>
      </c>
    </row>
    <row r="21" spans="1:11" x14ac:dyDescent="0.35">
      <c r="A21" s="44" t="s">
        <v>121</v>
      </c>
      <c r="B21" s="139">
        <v>0</v>
      </c>
      <c r="C21" s="140">
        <v>0</v>
      </c>
      <c r="D21" s="141"/>
      <c r="E21" s="142">
        <v>0</v>
      </c>
      <c r="F21" s="142">
        <v>0</v>
      </c>
      <c r="G21" s="143">
        <v>0</v>
      </c>
      <c r="H21" s="200">
        <v>0</v>
      </c>
      <c r="I21" s="200">
        <v>0</v>
      </c>
      <c r="J21" s="201">
        <v>0</v>
      </c>
    </row>
    <row r="22" spans="1:11" x14ac:dyDescent="0.35">
      <c r="A22" s="44" t="s">
        <v>123</v>
      </c>
      <c r="B22" s="139">
        <v>17680.599999999999</v>
      </c>
      <c r="C22" s="140">
        <v>0</v>
      </c>
      <c r="D22" s="141"/>
      <c r="E22" s="142">
        <v>0</v>
      </c>
      <c r="F22" s="142">
        <v>0</v>
      </c>
      <c r="G22" s="143">
        <v>0</v>
      </c>
      <c r="H22" s="200">
        <v>12000</v>
      </c>
      <c r="I22" s="200">
        <v>0</v>
      </c>
      <c r="J22" s="201">
        <v>0</v>
      </c>
    </row>
    <row r="23" spans="1:11" x14ac:dyDescent="0.35">
      <c r="A23" s="44" t="s">
        <v>124</v>
      </c>
      <c r="B23" s="139"/>
      <c r="C23" s="140"/>
      <c r="D23" s="141"/>
      <c r="E23" s="142"/>
      <c r="F23" s="142"/>
      <c r="G23" s="143"/>
      <c r="H23" s="200">
        <v>0</v>
      </c>
      <c r="I23" s="200">
        <v>0</v>
      </c>
      <c r="J23" s="201">
        <v>0</v>
      </c>
    </row>
    <row r="24" spans="1:11" x14ac:dyDescent="0.35">
      <c r="A24" s="44" t="s">
        <v>125</v>
      </c>
      <c r="B24" s="139">
        <v>40</v>
      </c>
      <c r="C24" s="140">
        <v>0</v>
      </c>
      <c r="D24" s="141"/>
      <c r="E24" s="142">
        <v>0</v>
      </c>
      <c r="F24" s="142">
        <v>10</v>
      </c>
      <c r="G24" s="143" t="s">
        <v>170</v>
      </c>
      <c r="H24" s="200">
        <v>80</v>
      </c>
      <c r="I24" s="200">
        <v>174</v>
      </c>
      <c r="J24" s="201" t="s">
        <v>168</v>
      </c>
    </row>
    <row r="25" spans="1:11" x14ac:dyDescent="0.35">
      <c r="A25" s="44" t="s">
        <v>126</v>
      </c>
      <c r="B25" s="139">
        <v>0</v>
      </c>
      <c r="C25" s="140">
        <v>0</v>
      </c>
      <c r="D25" s="141"/>
      <c r="E25" s="142">
        <v>0</v>
      </c>
      <c r="F25" s="142">
        <v>0</v>
      </c>
      <c r="G25" s="143">
        <v>0</v>
      </c>
      <c r="H25" s="200">
        <v>0</v>
      </c>
      <c r="I25" s="200">
        <v>0</v>
      </c>
      <c r="J25" s="201">
        <v>0</v>
      </c>
    </row>
    <row r="26" spans="1:11" x14ac:dyDescent="0.35">
      <c r="A26" s="44" t="s">
        <v>127</v>
      </c>
      <c r="B26" s="139">
        <v>0</v>
      </c>
      <c r="C26" s="140">
        <v>0</v>
      </c>
      <c r="D26" s="141"/>
      <c r="E26" s="142">
        <v>0</v>
      </c>
      <c r="F26" s="142">
        <v>0</v>
      </c>
      <c r="G26" s="143">
        <v>0</v>
      </c>
      <c r="H26" s="200">
        <v>0</v>
      </c>
      <c r="I26" s="200">
        <v>0</v>
      </c>
      <c r="J26" s="201">
        <v>0</v>
      </c>
    </row>
    <row r="27" spans="1:11" x14ac:dyDescent="0.35">
      <c r="A27" s="44" t="s">
        <v>130</v>
      </c>
      <c r="B27" s="139"/>
      <c r="C27" s="140"/>
      <c r="D27" s="141"/>
      <c r="E27" s="142"/>
      <c r="F27" s="142"/>
      <c r="G27" s="143"/>
      <c r="H27" s="200">
        <v>0</v>
      </c>
      <c r="I27" s="200">
        <v>0</v>
      </c>
      <c r="J27" s="201">
        <v>0</v>
      </c>
    </row>
    <row r="28" spans="1:11" x14ac:dyDescent="0.35">
      <c r="A28" s="44" t="s">
        <v>131</v>
      </c>
      <c r="B28" s="139">
        <v>0</v>
      </c>
      <c r="C28" s="140">
        <v>0</v>
      </c>
      <c r="D28" s="141"/>
      <c r="E28" s="142">
        <v>0</v>
      </c>
      <c r="F28" s="142">
        <v>11.5</v>
      </c>
      <c r="G28" s="143" t="s">
        <v>171</v>
      </c>
      <c r="H28" s="200">
        <v>0</v>
      </c>
      <c r="I28" s="200">
        <v>0</v>
      </c>
      <c r="J28" s="201">
        <v>0</v>
      </c>
    </row>
    <row r="29" spans="1:11" x14ac:dyDescent="0.35">
      <c r="A29" s="44" t="s">
        <v>133</v>
      </c>
      <c r="B29" s="139">
        <v>0</v>
      </c>
      <c r="C29" s="140">
        <v>110</v>
      </c>
      <c r="D29" s="141" t="s">
        <v>167</v>
      </c>
      <c r="E29" s="142">
        <v>0</v>
      </c>
      <c r="F29" s="142">
        <v>0</v>
      </c>
      <c r="G29" s="143">
        <v>0</v>
      </c>
      <c r="H29" s="200">
        <v>160</v>
      </c>
      <c r="I29" s="200">
        <v>446</v>
      </c>
      <c r="J29" s="201" t="s">
        <v>168</v>
      </c>
    </row>
    <row r="30" spans="1:11" x14ac:dyDescent="0.35">
      <c r="A30" s="44" t="s">
        <v>134</v>
      </c>
      <c r="B30" s="139">
        <v>0</v>
      </c>
      <c r="C30" s="140">
        <v>0</v>
      </c>
      <c r="D30" s="141"/>
      <c r="E30" s="142">
        <v>0</v>
      </c>
      <c r="F30" s="142">
        <v>0</v>
      </c>
      <c r="G30" s="143">
        <v>0</v>
      </c>
      <c r="H30" s="200">
        <v>50</v>
      </c>
      <c r="I30" s="200">
        <v>0</v>
      </c>
      <c r="J30" s="201">
        <v>0</v>
      </c>
      <c r="K30" t="s">
        <v>122</v>
      </c>
    </row>
    <row r="31" spans="1:11" x14ac:dyDescent="0.35">
      <c r="A31" s="44" t="s">
        <v>135</v>
      </c>
      <c r="B31" s="139">
        <v>0</v>
      </c>
      <c r="C31" s="140">
        <v>0</v>
      </c>
      <c r="D31" s="141"/>
      <c r="E31" s="142">
        <v>0</v>
      </c>
      <c r="F31" s="142">
        <v>4</v>
      </c>
      <c r="G31" s="143" t="s">
        <v>172</v>
      </c>
      <c r="H31" s="200">
        <v>0</v>
      </c>
      <c r="I31" s="200">
        <v>0</v>
      </c>
      <c r="J31" s="201">
        <v>0</v>
      </c>
    </row>
    <row r="32" spans="1:11" x14ac:dyDescent="0.35">
      <c r="A32" s="44" t="s">
        <v>137</v>
      </c>
      <c r="B32" s="139">
        <v>0</v>
      </c>
      <c r="C32" s="140">
        <v>22</v>
      </c>
      <c r="D32" s="141" t="s">
        <v>167</v>
      </c>
      <c r="E32" s="142">
        <v>0</v>
      </c>
      <c r="F32" s="142">
        <v>0</v>
      </c>
      <c r="G32" s="143">
        <v>0</v>
      </c>
      <c r="H32" s="200">
        <v>0</v>
      </c>
      <c r="I32" s="200">
        <v>0</v>
      </c>
      <c r="J32" s="201">
        <v>0</v>
      </c>
    </row>
    <row r="33" spans="1:10" x14ac:dyDescent="0.35">
      <c r="A33" s="44" t="s">
        <v>138</v>
      </c>
      <c r="B33" s="145">
        <v>184.1</v>
      </c>
      <c r="C33" s="146">
        <v>0</v>
      </c>
      <c r="D33" s="147"/>
      <c r="E33" s="148">
        <v>0</v>
      </c>
      <c r="F33" s="148">
        <v>0</v>
      </c>
      <c r="G33" s="149">
        <v>0</v>
      </c>
      <c r="H33" s="202">
        <v>0</v>
      </c>
      <c r="I33" s="202">
        <v>10</v>
      </c>
      <c r="J33" s="203">
        <v>0</v>
      </c>
    </row>
    <row r="34" spans="1:10" x14ac:dyDescent="0.35">
      <c r="B34" s="23"/>
      <c r="C34" s="23"/>
      <c r="D34" s="23"/>
      <c r="E34" s="23"/>
      <c r="F34" s="23"/>
      <c r="G34" s="23"/>
      <c r="H34" s="23"/>
      <c r="I34" s="23"/>
      <c r="J34" s="23"/>
    </row>
    <row r="35" spans="1:10" x14ac:dyDescent="0.35">
      <c r="A35" s="370" t="s">
        <v>154</v>
      </c>
      <c r="B35" s="370"/>
      <c r="C35" s="370"/>
      <c r="D35" s="370"/>
      <c r="E35"/>
      <c r="F35"/>
      <c r="G35"/>
      <c r="H35"/>
      <c r="I35"/>
      <c r="J35"/>
    </row>
    <row r="36" spans="1:10" x14ac:dyDescent="0.35">
      <c r="A36" s="350" t="s">
        <v>173</v>
      </c>
      <c r="B36" s="350"/>
      <c r="C36" s="350"/>
      <c r="D36" s="350"/>
      <c r="E36" s="350"/>
      <c r="F36" s="350"/>
      <c r="G36" s="350"/>
      <c r="H36" s="350"/>
      <c r="I36" s="350"/>
      <c r="J36" s="350"/>
    </row>
    <row r="37" spans="1:10" x14ac:dyDescent="0.35">
      <c r="A37" s="350" t="s">
        <v>174</v>
      </c>
      <c r="B37" s="350"/>
      <c r="C37" s="350"/>
      <c r="D37" s="350"/>
      <c r="E37" s="350"/>
      <c r="F37" s="350"/>
      <c r="G37" s="350"/>
      <c r="H37" s="350"/>
      <c r="I37" s="350"/>
      <c r="J37" s="350"/>
    </row>
    <row r="38" spans="1:10" x14ac:dyDescent="0.35">
      <c r="A38" s="369" t="s">
        <v>175</v>
      </c>
      <c r="B38" s="369"/>
      <c r="C38" s="369"/>
      <c r="D38" s="369"/>
      <c r="E38" s="369"/>
      <c r="F38" s="369"/>
      <c r="G38" s="369"/>
      <c r="H38" s="369"/>
      <c r="I38" s="369"/>
      <c r="J38" s="369"/>
    </row>
    <row r="40" spans="1:10" x14ac:dyDescent="0.35">
      <c r="A40"/>
      <c r="B40"/>
      <c r="C40"/>
      <c r="D40"/>
      <c r="E40"/>
      <c r="F40"/>
      <c r="G40"/>
      <c r="H40"/>
      <c r="I40"/>
      <c r="J40"/>
    </row>
    <row r="41" spans="1:10" x14ac:dyDescent="0.35">
      <c r="A41"/>
      <c r="B41"/>
      <c r="C41"/>
      <c r="D41"/>
      <c r="E41"/>
      <c r="F41"/>
      <c r="G41"/>
      <c r="H41"/>
      <c r="I41"/>
      <c r="J41"/>
    </row>
    <row r="42" spans="1:10" x14ac:dyDescent="0.35">
      <c r="A42"/>
      <c r="B42"/>
      <c r="C42"/>
      <c r="D42"/>
      <c r="E42"/>
      <c r="F42"/>
      <c r="G42"/>
      <c r="H42"/>
      <c r="I42"/>
      <c r="J42"/>
    </row>
    <row r="43" spans="1:10" x14ac:dyDescent="0.35">
      <c r="A43"/>
      <c r="B43"/>
      <c r="C43"/>
      <c r="D43"/>
      <c r="E43"/>
      <c r="F43"/>
      <c r="G43"/>
      <c r="H43"/>
      <c r="I43"/>
      <c r="J43"/>
    </row>
  </sheetData>
  <sheetProtection algorithmName="SHA-512" hashValue="We/+GB8lGB2G3ZTbQiHvi+ej1QWZQW3uNB7UTrfSKJ8wAGtprpMoLT41/VGrFyEmoXxN1AXtOU7bMxeJr3EZTg==" saltValue="p4DvmAWMQgMMKDmwJFt1Kw==" spinCount="100000" sheet="1" objects="1" scenarios="1"/>
  <sortState xmlns:xlrd2="http://schemas.microsoft.com/office/spreadsheetml/2017/richdata2" ref="A14:C33">
    <sortCondition ref="A14:A33"/>
  </sortState>
  <mergeCells count="14">
    <mergeCell ref="A38:J38"/>
    <mergeCell ref="A1:D1"/>
    <mergeCell ref="A35:D35"/>
    <mergeCell ref="B4:C4"/>
    <mergeCell ref="A4:A5"/>
    <mergeCell ref="A10:A11"/>
    <mergeCell ref="B10:D10"/>
    <mergeCell ref="D4:E4"/>
    <mergeCell ref="E10:G10"/>
    <mergeCell ref="H10:J10"/>
    <mergeCell ref="F4:G4"/>
    <mergeCell ref="A2:J2"/>
    <mergeCell ref="A36:J36"/>
    <mergeCell ref="A37:J37"/>
  </mergeCells>
  <phoneticPr fontId="44" type="noConversion"/>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0316-8F56-4AE0-B7B3-DB617FAE9941}">
  <sheetPr codeName="Sheet8">
    <tabColor rgb="FF00C2CC"/>
  </sheetPr>
  <dimension ref="A1:CC43"/>
  <sheetViews>
    <sheetView topLeftCell="A5" zoomScale="85" zoomScaleNormal="100" workbookViewId="0">
      <selection activeCell="R27" sqref="R27"/>
    </sheetView>
  </sheetViews>
  <sheetFormatPr defaultColWidth="8.81640625" defaultRowHeight="14.5" x14ac:dyDescent="0.35"/>
  <cols>
    <col min="1" max="1" width="28.453125" style="20" customWidth="1"/>
    <col min="2" max="11" width="14.453125" style="20" customWidth="1"/>
  </cols>
  <sheetData>
    <row r="1" spans="1:20" ht="20.25" customHeight="1" x14ac:dyDescent="0.35">
      <c r="A1" s="327" t="s">
        <v>176</v>
      </c>
      <c r="B1" s="327"/>
      <c r="C1" s="327"/>
      <c r="D1" s="327"/>
      <c r="E1" s="327"/>
      <c r="F1" s="327"/>
      <c r="G1" s="327"/>
      <c r="H1" s="327"/>
      <c r="I1" s="327"/>
      <c r="J1" s="327"/>
      <c r="K1" s="327"/>
      <c r="L1" s="24"/>
      <c r="M1" s="24"/>
      <c r="N1" s="24"/>
      <c r="O1" s="24"/>
      <c r="P1" s="24"/>
    </row>
    <row r="2" spans="1:20" ht="45" customHeight="1" x14ac:dyDescent="0.35">
      <c r="A2" s="334" t="s">
        <v>177</v>
      </c>
      <c r="B2" s="334"/>
      <c r="C2" s="334"/>
      <c r="D2" s="334"/>
      <c r="E2" s="334"/>
      <c r="F2" s="334"/>
      <c r="G2" s="334"/>
      <c r="H2" s="334"/>
      <c r="I2" s="334"/>
      <c r="J2" s="334"/>
      <c r="K2" s="334"/>
      <c r="L2" s="28"/>
      <c r="M2" s="28"/>
      <c r="N2" s="28"/>
      <c r="O2" s="28"/>
      <c r="P2" s="28"/>
    </row>
    <row r="3" spans="1:20" x14ac:dyDescent="0.35">
      <c r="A3" s="19"/>
    </row>
    <row r="4" spans="1:20" x14ac:dyDescent="0.35">
      <c r="A4" s="389" t="s">
        <v>95</v>
      </c>
      <c r="B4" s="395" t="s">
        <v>147</v>
      </c>
      <c r="C4" s="396"/>
      <c r="D4" s="393" t="s">
        <v>148</v>
      </c>
      <c r="E4" s="393"/>
      <c r="F4" s="384" t="s">
        <v>96</v>
      </c>
      <c r="G4" s="384"/>
      <c r="H4" s="384"/>
      <c r="I4" s="384"/>
      <c r="J4" s="384"/>
      <c r="K4" s="385"/>
    </row>
    <row r="5" spans="1:20" s="27" customFormat="1" ht="82" x14ac:dyDescent="0.35">
      <c r="A5" s="390"/>
      <c r="B5" s="50" t="s">
        <v>178</v>
      </c>
      <c r="C5" s="50" t="s">
        <v>179</v>
      </c>
      <c r="D5" s="50" t="s">
        <v>178</v>
      </c>
      <c r="E5" s="50" t="s">
        <v>179</v>
      </c>
      <c r="F5" s="50" t="s">
        <v>178</v>
      </c>
      <c r="G5" s="50" t="s">
        <v>179</v>
      </c>
      <c r="H5" s="51" t="s">
        <v>180</v>
      </c>
      <c r="I5" s="304" t="s">
        <v>181</v>
      </c>
      <c r="J5" s="304" t="s">
        <v>182</v>
      </c>
      <c r="K5" s="51" t="s">
        <v>183</v>
      </c>
    </row>
    <row r="6" spans="1:20" x14ac:dyDescent="0.35">
      <c r="A6" s="52" t="s">
        <v>99</v>
      </c>
      <c r="B6" s="114">
        <v>28390.879083199998</v>
      </c>
      <c r="C6" s="114">
        <v>52.397768363077432</v>
      </c>
      <c r="D6" s="116">
        <v>26918.930695999999</v>
      </c>
      <c r="E6" s="116">
        <v>55.598247944119315</v>
      </c>
      <c r="F6" s="110">
        <v>32296.303795912525</v>
      </c>
      <c r="G6" s="110">
        <v>55.476062857401665</v>
      </c>
      <c r="H6" s="307">
        <v>-2.197642753787088E-3</v>
      </c>
      <c r="I6" s="110">
        <v>26431.87840999836</v>
      </c>
      <c r="J6" s="305">
        <v>59.646249843835619</v>
      </c>
      <c r="K6" s="305">
        <v>1.3178300000000003</v>
      </c>
    </row>
    <row r="7" spans="1:20" x14ac:dyDescent="0.35">
      <c r="A7" s="53" t="s">
        <v>100</v>
      </c>
      <c r="B7" s="114">
        <v>24492.225349699998</v>
      </c>
      <c r="C7" s="114">
        <v>53.448719739485483</v>
      </c>
      <c r="D7" s="116">
        <v>25088.094827500001</v>
      </c>
      <c r="E7" s="116">
        <v>52.696961611000404</v>
      </c>
      <c r="F7" s="110">
        <v>26564.990758033338</v>
      </c>
      <c r="G7" s="110">
        <v>52.142600000730816</v>
      </c>
      <c r="H7" s="307">
        <v>-1.0519802154093538E-2</v>
      </c>
      <c r="I7" s="110">
        <v>21734.691073652055</v>
      </c>
      <c r="J7" s="305">
        <v>120.03744588550228</v>
      </c>
      <c r="K7" s="311">
        <v>0.32550133333333331</v>
      </c>
    </row>
    <row r="8" spans="1:20" x14ac:dyDescent="0.35">
      <c r="A8" s="54" t="s">
        <v>101</v>
      </c>
      <c r="B8" s="115">
        <v>9216.0423241999997</v>
      </c>
      <c r="C8" s="115">
        <v>51.415465987899346</v>
      </c>
      <c r="D8" s="117">
        <v>9908.2500589999981</v>
      </c>
      <c r="E8" s="117">
        <v>55.344045828047896</v>
      </c>
      <c r="F8" s="111">
        <v>10031.0410988</v>
      </c>
      <c r="G8" s="111">
        <v>53.729766247817949</v>
      </c>
      <c r="H8" s="308">
        <v>-2.9168080433538579E-2</v>
      </c>
      <c r="I8" s="110">
        <v>8206.7435402241208</v>
      </c>
      <c r="J8" s="306">
        <v>37.990900000000003</v>
      </c>
      <c r="K8" s="306">
        <v>1.3175100000000002</v>
      </c>
    </row>
    <row r="9" spans="1:20" x14ac:dyDescent="0.35">
      <c r="A9" s="32"/>
      <c r="B9" s="68"/>
      <c r="C9" s="69"/>
      <c r="D9" s="68"/>
      <c r="E9" s="69"/>
      <c r="F9" s="68"/>
      <c r="G9" s="69"/>
      <c r="H9" s="69"/>
      <c r="I9" s="69"/>
      <c r="J9" s="69"/>
      <c r="K9" s="31"/>
    </row>
    <row r="10" spans="1:20" x14ac:dyDescent="0.35">
      <c r="A10" s="391" t="s">
        <v>102</v>
      </c>
      <c r="B10" s="397" t="s">
        <v>147</v>
      </c>
      <c r="C10" s="398"/>
      <c r="D10" s="394" t="s">
        <v>148</v>
      </c>
      <c r="E10" s="394"/>
      <c r="F10" s="386" t="s">
        <v>96</v>
      </c>
      <c r="G10" s="386"/>
      <c r="H10" s="387"/>
      <c r="I10" s="387"/>
      <c r="J10" s="387"/>
      <c r="K10" s="388"/>
    </row>
    <row r="11" spans="1:20" s="27" customFormat="1" ht="92.5" customHeight="1" x14ac:dyDescent="0.35">
      <c r="A11" s="392"/>
      <c r="B11" s="61" t="s">
        <v>178</v>
      </c>
      <c r="C11" s="50" t="s">
        <v>179</v>
      </c>
      <c r="D11" s="61" t="s">
        <v>178</v>
      </c>
      <c r="E11" s="50" t="s">
        <v>179</v>
      </c>
      <c r="F11" s="61" t="s">
        <v>178</v>
      </c>
      <c r="G11" s="50" t="s">
        <v>179</v>
      </c>
      <c r="H11" s="51" t="s">
        <v>180</v>
      </c>
      <c r="I11" s="304" t="s">
        <v>181</v>
      </c>
      <c r="J11" s="304" t="s">
        <v>182</v>
      </c>
      <c r="K11" s="51" t="s">
        <v>183</v>
      </c>
    </row>
    <row r="12" spans="1:20" x14ac:dyDescent="0.35">
      <c r="A12" s="44" t="s">
        <v>106</v>
      </c>
      <c r="B12" s="150">
        <v>1823.1638299999997</v>
      </c>
      <c r="C12" s="114">
        <v>62.534989006767432</v>
      </c>
      <c r="D12" s="151">
        <v>1874.2684399999998</v>
      </c>
      <c r="E12" s="116">
        <v>64.264304474541404</v>
      </c>
      <c r="F12" s="204">
        <v>1885.6161200000001</v>
      </c>
      <c r="G12" s="110">
        <v>64.117629136956069</v>
      </c>
      <c r="H12" s="307">
        <v>-2.2823764885441244E-3</v>
      </c>
      <c r="I12" s="305">
        <v>1542.7741721480002</v>
      </c>
      <c r="J12" s="311">
        <v>0</v>
      </c>
      <c r="K12" s="312">
        <v>0</v>
      </c>
    </row>
    <row r="13" spans="1:20" x14ac:dyDescent="0.35">
      <c r="A13" s="44" t="s">
        <v>108</v>
      </c>
      <c r="B13" s="150"/>
      <c r="C13" s="114"/>
      <c r="D13" s="151"/>
      <c r="E13" s="116"/>
      <c r="F13" s="204">
        <v>837.03828955248468</v>
      </c>
      <c r="G13" s="110">
        <v>0</v>
      </c>
      <c r="H13" s="307">
        <v>0</v>
      </c>
      <c r="I13" s="305">
        <v>687.1247318936347</v>
      </c>
      <c r="J13" s="311">
        <v>0</v>
      </c>
      <c r="K13" s="312">
        <v>0</v>
      </c>
    </row>
    <row r="14" spans="1:20" x14ac:dyDescent="0.35">
      <c r="A14" s="44" t="s">
        <v>110</v>
      </c>
      <c r="B14" s="150">
        <v>411.5957600000001</v>
      </c>
      <c r="C14" s="114" t="s">
        <v>152</v>
      </c>
      <c r="D14" s="151">
        <v>390.16811999999999</v>
      </c>
      <c r="E14" s="116" t="s">
        <v>152</v>
      </c>
      <c r="F14" s="204">
        <v>348.16967999999997</v>
      </c>
      <c r="G14" s="110">
        <v>0</v>
      </c>
      <c r="H14" s="307">
        <v>0</v>
      </c>
      <c r="I14" s="305">
        <v>284.84412061800003</v>
      </c>
      <c r="J14" s="311">
        <v>0</v>
      </c>
      <c r="K14" s="312">
        <v>0</v>
      </c>
      <c r="L14" t="s">
        <v>109</v>
      </c>
    </row>
    <row r="15" spans="1:20" x14ac:dyDescent="0.35">
      <c r="A15" s="44" t="s">
        <v>111</v>
      </c>
      <c r="B15" s="150">
        <v>3571.3479209999996</v>
      </c>
      <c r="C15" s="114">
        <v>56.699672170968334</v>
      </c>
      <c r="D15" s="151">
        <v>3655.4299579999997</v>
      </c>
      <c r="E15" s="116">
        <v>58.392050637764264</v>
      </c>
      <c r="F15" s="204">
        <v>3651.9758410000004</v>
      </c>
      <c r="G15" s="110">
        <v>56.65588213574852</v>
      </c>
      <c r="H15" s="307">
        <v>-2.9732959932955327E-2</v>
      </c>
      <c r="I15" s="305">
        <v>2987.8568591194003</v>
      </c>
      <c r="J15" s="311">
        <v>0</v>
      </c>
      <c r="K15" s="312">
        <v>0</v>
      </c>
      <c r="T15">
        <v>5</v>
      </c>
    </row>
    <row r="16" spans="1:20" x14ac:dyDescent="0.35">
      <c r="A16" s="44" t="s">
        <v>113</v>
      </c>
      <c r="B16" s="150">
        <v>2800.3238062</v>
      </c>
      <c r="C16" s="114">
        <v>67.207556284619884</v>
      </c>
      <c r="D16" s="151">
        <v>3014.9497479999995</v>
      </c>
      <c r="E16" s="116">
        <v>72.364293638316511</v>
      </c>
      <c r="F16" s="204">
        <v>2984.7059949999998</v>
      </c>
      <c r="G16" s="110">
        <v>70.844809542798274</v>
      </c>
      <c r="H16" s="307">
        <v>-2.0997705071409412E-2</v>
      </c>
      <c r="I16" s="305">
        <v>2441.8404136087001</v>
      </c>
      <c r="J16" s="311">
        <v>0</v>
      </c>
      <c r="K16" s="312">
        <v>0</v>
      </c>
    </row>
    <row r="17" spans="1:81" x14ac:dyDescent="0.35">
      <c r="A17" s="44" t="s">
        <v>115</v>
      </c>
      <c r="B17" s="150">
        <v>1415.5756800000001</v>
      </c>
      <c r="C17" s="114">
        <v>51.922579887907517</v>
      </c>
      <c r="D17" s="151">
        <v>1566.0600400000003</v>
      </c>
      <c r="E17" s="116">
        <v>57.283632359987863</v>
      </c>
      <c r="F17" s="204">
        <v>1636.9380800000001</v>
      </c>
      <c r="G17" s="110">
        <v>50.066464598887308</v>
      </c>
      <c r="H17" s="307">
        <v>-0.12599005097556781</v>
      </c>
      <c r="I17" s="305">
        <v>1339.276128236</v>
      </c>
      <c r="J17" s="311">
        <v>12.336669843835613</v>
      </c>
      <c r="K17" s="312">
        <v>2.8860000000000004E-2</v>
      </c>
    </row>
    <row r="18" spans="1:81" x14ac:dyDescent="0.35">
      <c r="A18" s="44" t="s">
        <v>117</v>
      </c>
      <c r="B18" s="150">
        <v>1050.8855699999999</v>
      </c>
      <c r="C18" s="114">
        <v>51.501880439896496</v>
      </c>
      <c r="D18" s="151">
        <v>1155.7077299999999</v>
      </c>
      <c r="E18" s="116">
        <v>56.6390128793225</v>
      </c>
      <c r="F18" s="204">
        <v>1159.2634499999999</v>
      </c>
      <c r="G18" s="110">
        <v>52.955199302008999</v>
      </c>
      <c r="H18" s="307">
        <v>-6.5040215039806393E-2</v>
      </c>
      <c r="I18" s="305">
        <v>948.29475196800013</v>
      </c>
      <c r="J18" s="311">
        <v>0</v>
      </c>
      <c r="K18" s="312">
        <v>0</v>
      </c>
    </row>
    <row r="19" spans="1:81" x14ac:dyDescent="0.35">
      <c r="A19" s="44" t="s">
        <v>119</v>
      </c>
      <c r="B19" s="150">
        <v>861.25600000000009</v>
      </c>
      <c r="C19" s="114">
        <v>34.750484183344092</v>
      </c>
      <c r="D19" s="151">
        <v>953.24799999999993</v>
      </c>
      <c r="E19" s="116">
        <v>38.469994753622011</v>
      </c>
      <c r="F19" s="204">
        <v>1147.6219999999998</v>
      </c>
      <c r="G19" s="110">
        <v>46.245245003223715</v>
      </c>
      <c r="H19" s="307">
        <v>0.20211206940363957</v>
      </c>
      <c r="I19" s="305">
        <v>939.02424559999986</v>
      </c>
      <c r="J19" s="311">
        <v>0</v>
      </c>
      <c r="K19" s="312">
        <v>0</v>
      </c>
    </row>
    <row r="20" spans="1:81" x14ac:dyDescent="0.35">
      <c r="A20" s="44" t="s">
        <v>120</v>
      </c>
      <c r="B20" s="150">
        <v>1908.1606310000002</v>
      </c>
      <c r="C20" s="114">
        <v>48.934598593120505</v>
      </c>
      <c r="D20" s="151">
        <v>1979.682033</v>
      </c>
      <c r="E20" s="116">
        <v>51.817218983852953</v>
      </c>
      <c r="F20" s="204">
        <v>2056.3370160000004</v>
      </c>
      <c r="G20" s="110">
        <v>52.838906701681275</v>
      </c>
      <c r="H20" s="307">
        <v>1.9717146884063563E-2</v>
      </c>
      <c r="I20" s="305">
        <v>1682.3538053882999</v>
      </c>
      <c r="J20" s="311">
        <v>0</v>
      </c>
      <c r="K20" s="312">
        <v>0</v>
      </c>
    </row>
    <row r="21" spans="1:81" x14ac:dyDescent="0.35">
      <c r="A21" s="44" t="s">
        <v>121</v>
      </c>
      <c r="B21" s="150">
        <v>768.46290339999996</v>
      </c>
      <c r="C21" s="114" t="s">
        <v>152</v>
      </c>
      <c r="D21" s="151">
        <v>1073.6530964999999</v>
      </c>
      <c r="E21" s="116">
        <v>46.950021711562009</v>
      </c>
      <c r="F21" s="204">
        <v>976.52233389999992</v>
      </c>
      <c r="G21" s="110">
        <v>41.076950065200016</v>
      </c>
      <c r="H21" s="307">
        <v>-0.1250919899982853</v>
      </c>
      <c r="I21" s="305">
        <v>798.93760666899993</v>
      </c>
      <c r="J21" s="311">
        <v>99.553609374999994</v>
      </c>
      <c r="K21" s="312">
        <v>0.29899999999999999</v>
      </c>
    </row>
    <row r="22" spans="1:81" x14ac:dyDescent="0.35">
      <c r="A22" s="44" t="s">
        <v>123</v>
      </c>
      <c r="B22" s="150">
        <v>2861.7030931000004</v>
      </c>
      <c r="C22" s="114">
        <v>46.822054348341844</v>
      </c>
      <c r="D22" s="151">
        <v>2395.766545</v>
      </c>
      <c r="E22" s="116">
        <v>39.431618236431717</v>
      </c>
      <c r="F22" s="204">
        <v>2510.3438999999998</v>
      </c>
      <c r="G22" s="110">
        <v>38.912941508375212</v>
      </c>
      <c r="H22" s="307">
        <v>-1.3153828101766574E-2</v>
      </c>
      <c r="I22" s="305">
        <v>2054.24110389</v>
      </c>
      <c r="J22" s="311">
        <v>0</v>
      </c>
      <c r="K22" s="312">
        <v>0</v>
      </c>
    </row>
    <row r="23" spans="1:81" x14ac:dyDescent="0.35">
      <c r="A23" s="44" t="s">
        <v>124</v>
      </c>
      <c r="B23" s="150"/>
      <c r="C23" s="114"/>
      <c r="D23" s="151"/>
      <c r="E23" s="116"/>
      <c r="F23" s="204">
        <v>1247.2863920611212</v>
      </c>
      <c r="G23" s="110">
        <v>0</v>
      </c>
      <c r="H23" s="307">
        <v>0</v>
      </c>
      <c r="I23" s="305">
        <v>1022.8829606357435</v>
      </c>
      <c r="J23" s="311">
        <v>0</v>
      </c>
      <c r="K23" s="312">
        <v>0</v>
      </c>
    </row>
    <row r="24" spans="1:81" x14ac:dyDescent="0.35">
      <c r="A24" s="44" t="s">
        <v>125</v>
      </c>
      <c r="B24" s="150">
        <v>1744.6495670000004</v>
      </c>
      <c r="C24" s="114">
        <v>70.479500969540297</v>
      </c>
      <c r="D24" s="151">
        <v>1694.6629370000001</v>
      </c>
      <c r="E24" s="116">
        <v>68.34971916592724</v>
      </c>
      <c r="F24" s="204">
        <v>1641.9494559999998</v>
      </c>
      <c r="G24" s="110">
        <v>66.223661208356845</v>
      </c>
      <c r="H24" s="307">
        <v>-3.1105584390319629E-2</v>
      </c>
      <c r="I24" s="305">
        <v>1343.2523851306</v>
      </c>
      <c r="J24" s="311">
        <v>0</v>
      </c>
      <c r="K24" s="312">
        <v>0</v>
      </c>
    </row>
    <row r="25" spans="1:81" x14ac:dyDescent="0.35">
      <c r="A25" s="44" t="s">
        <v>126</v>
      </c>
      <c r="B25" s="150">
        <v>1530.5605599999999</v>
      </c>
      <c r="C25" s="114">
        <v>59.640284921599793</v>
      </c>
      <c r="D25" s="151">
        <v>1748.7745999999997</v>
      </c>
      <c r="E25" s="116">
        <v>68.915324503363436</v>
      </c>
      <c r="F25" s="204">
        <v>1920.5512607999997</v>
      </c>
      <c r="G25" s="110">
        <v>72.61310444589796</v>
      </c>
      <c r="H25" s="307">
        <v>5.365686034539463E-2</v>
      </c>
      <c r="I25" s="305">
        <v>1571.1195722587202</v>
      </c>
      <c r="J25" s="311">
        <v>0</v>
      </c>
      <c r="K25" s="312">
        <v>0</v>
      </c>
    </row>
    <row r="26" spans="1:81" x14ac:dyDescent="0.35">
      <c r="A26" s="44" t="s">
        <v>127</v>
      </c>
      <c r="B26" s="150">
        <v>2430.1564900000003</v>
      </c>
      <c r="C26" s="114">
        <v>64.901092030765952</v>
      </c>
      <c r="D26" s="151">
        <v>2439.6370390000002</v>
      </c>
      <c r="E26" s="116">
        <v>65.154284771926086</v>
      </c>
      <c r="F26" s="204">
        <v>2433.6274229999999</v>
      </c>
      <c r="G26" s="110">
        <v>59.215227577984329</v>
      </c>
      <c r="H26" s="307">
        <v>-9.1153747059484203E-2</v>
      </c>
      <c r="I26" s="305">
        <v>1991.3429120337</v>
      </c>
      <c r="J26" s="311">
        <v>37.990900000000003</v>
      </c>
      <c r="K26" s="312">
        <v>1.2886500000000001</v>
      </c>
    </row>
    <row r="27" spans="1:81" x14ac:dyDescent="0.35">
      <c r="A27" s="44" t="s">
        <v>130</v>
      </c>
      <c r="B27" s="150"/>
      <c r="C27" s="114"/>
      <c r="D27" s="151"/>
      <c r="E27" s="116"/>
      <c r="F27" s="204">
        <v>2097.976270666667</v>
      </c>
      <c r="G27" s="110">
        <v>65.118343239834587</v>
      </c>
      <c r="H27" s="307">
        <v>0</v>
      </c>
      <c r="I27" s="305">
        <v>1717.2342663451666</v>
      </c>
      <c r="J27" s="311">
        <v>0</v>
      </c>
      <c r="K27" s="312">
        <v>0</v>
      </c>
    </row>
    <row r="28" spans="1:81" x14ac:dyDescent="0.35">
      <c r="A28" s="44" t="s">
        <v>131</v>
      </c>
      <c r="B28" s="150">
        <v>1159.19004</v>
      </c>
      <c r="C28" s="114">
        <v>40.728597012156492</v>
      </c>
      <c r="D28" s="151">
        <v>1253.1573260000002</v>
      </c>
      <c r="E28" s="116">
        <v>45.268233023021779</v>
      </c>
      <c r="F28" s="204">
        <v>1270.9680727999998</v>
      </c>
      <c r="G28" s="110">
        <v>44.846527263739127</v>
      </c>
      <c r="H28" s="307">
        <v>-9.3157106235666198E-3</v>
      </c>
      <c r="I28" s="305">
        <v>1039.87880415362</v>
      </c>
      <c r="J28" s="311">
        <v>0</v>
      </c>
      <c r="K28" s="312">
        <v>0</v>
      </c>
    </row>
    <row r="29" spans="1:81" x14ac:dyDescent="0.35">
      <c r="A29" s="44" t="s">
        <v>133</v>
      </c>
      <c r="B29" s="150">
        <v>1671.59726</v>
      </c>
      <c r="C29" s="114">
        <v>44.506022806844719</v>
      </c>
      <c r="D29" s="151">
        <v>1797.6483499999999</v>
      </c>
      <c r="E29" s="116">
        <v>47.922465317395151</v>
      </c>
      <c r="F29" s="204">
        <v>1742.4606399999998</v>
      </c>
      <c r="G29" s="110">
        <v>46.426495006874205</v>
      </c>
      <c r="H29" s="307">
        <v>-3.1216472287328934E-2</v>
      </c>
      <c r="I29" s="305">
        <v>1425.6246623440002</v>
      </c>
      <c r="J29" s="311">
        <v>0</v>
      </c>
      <c r="K29" s="312">
        <v>0</v>
      </c>
      <c r="CC29">
        <v>0</v>
      </c>
    </row>
    <row r="30" spans="1:81" x14ac:dyDescent="0.35">
      <c r="A30" s="44" t="s">
        <v>134</v>
      </c>
      <c r="B30" s="150">
        <v>43.585208000000002</v>
      </c>
      <c r="C30" s="114">
        <v>30.650638537271451</v>
      </c>
      <c r="D30" s="151">
        <v>46.527483999999994</v>
      </c>
      <c r="E30" s="116">
        <v>32.71974964838256</v>
      </c>
      <c r="F30" s="204">
        <v>54.430020000000006</v>
      </c>
      <c r="G30" s="110">
        <v>38.277088607594941</v>
      </c>
      <c r="H30" s="307">
        <v>0.16984662226738934</v>
      </c>
      <c r="I30" s="305">
        <v>44.512155163200006</v>
      </c>
      <c r="J30" s="311">
        <v>0</v>
      </c>
      <c r="K30" s="312">
        <v>0</v>
      </c>
      <c r="L30" t="s">
        <v>116</v>
      </c>
    </row>
    <row r="31" spans="1:81" x14ac:dyDescent="0.35">
      <c r="A31" s="44" t="s">
        <v>135</v>
      </c>
      <c r="B31" s="150">
        <v>1404.115898</v>
      </c>
      <c r="C31" s="114">
        <v>25.969588090486557</v>
      </c>
      <c r="D31" s="151">
        <v>1549.1809419999997</v>
      </c>
      <c r="E31" s="116">
        <v>28.613240749804678</v>
      </c>
      <c r="F31" s="204">
        <v>1532.8929700000003</v>
      </c>
      <c r="G31" s="110">
        <v>27.807279557954935</v>
      </c>
      <c r="H31" s="307">
        <v>-2.8167420771981089E-2</v>
      </c>
      <c r="I31" s="305">
        <v>1254.1458903550003</v>
      </c>
      <c r="J31" s="311">
        <v>0</v>
      </c>
      <c r="K31" s="312">
        <v>0</v>
      </c>
    </row>
    <row r="32" spans="1:81" x14ac:dyDescent="0.35">
      <c r="A32" s="44" t="s">
        <v>137</v>
      </c>
      <c r="B32" s="150">
        <v>982.8904</v>
      </c>
      <c r="C32" s="114">
        <v>67.145578008225058</v>
      </c>
      <c r="D32" s="151">
        <v>1052.35706</v>
      </c>
      <c r="E32" s="116">
        <v>72.146455602479023</v>
      </c>
      <c r="F32" s="204">
        <v>1094.72596</v>
      </c>
      <c r="G32" s="110">
        <v>68.309369774117059</v>
      </c>
      <c r="H32" s="307">
        <v>-5.3184675481550814E-2</v>
      </c>
      <c r="I32" s="305">
        <v>895.67025763599997</v>
      </c>
      <c r="J32" s="311">
        <v>0</v>
      </c>
      <c r="K32" s="312">
        <v>0</v>
      </c>
    </row>
    <row r="33" spans="1:11" x14ac:dyDescent="0.35">
      <c r="A33" s="45" t="s">
        <v>138</v>
      </c>
      <c r="B33" s="153">
        <v>2635.7025200000003</v>
      </c>
      <c r="C33" s="154">
        <v>67.110791645342076</v>
      </c>
      <c r="D33" s="155">
        <v>2730.9341200000003</v>
      </c>
      <c r="E33" s="156">
        <v>69.535597941635558</v>
      </c>
      <c r="F33" s="205">
        <v>2756.24404</v>
      </c>
      <c r="G33" s="152">
        <v>69.012725661146476</v>
      </c>
      <c r="H33" s="307">
        <v>-7.5194906776806514E-3</v>
      </c>
      <c r="I33" s="305">
        <v>2255.1571519120002</v>
      </c>
      <c r="J33" s="311">
        <v>9.3186800000000005</v>
      </c>
      <c r="K33" s="311">
        <v>3.2000000000000003E-4</v>
      </c>
    </row>
    <row r="35" spans="1:11" x14ac:dyDescent="0.35">
      <c r="A35" s="49" t="s">
        <v>139</v>
      </c>
      <c r="B35" s="70"/>
      <c r="C35" s="70"/>
      <c r="D35" s="70"/>
      <c r="E35" s="70"/>
      <c r="F35" s="70"/>
      <c r="G35" s="70"/>
      <c r="H35" s="70"/>
      <c r="I35" s="70"/>
      <c r="J35" s="70"/>
      <c r="K35" s="70"/>
    </row>
    <row r="36" spans="1:11" x14ac:dyDescent="0.35">
      <c r="A36" s="369" t="s">
        <v>184</v>
      </c>
      <c r="B36" s="369"/>
      <c r="C36" s="369"/>
      <c r="D36" s="369"/>
      <c r="E36" s="369"/>
      <c r="F36" s="369"/>
      <c r="G36" s="369"/>
      <c r="H36" s="369"/>
      <c r="I36" s="369"/>
      <c r="J36" s="369"/>
      <c r="K36" s="369"/>
    </row>
    <row r="37" spans="1:11" x14ac:dyDescent="0.35">
      <c r="A37" s="369" t="s">
        <v>156</v>
      </c>
      <c r="B37" s="369"/>
      <c r="C37" s="369"/>
      <c r="D37" s="369"/>
      <c r="E37" s="369"/>
      <c r="F37" s="369"/>
      <c r="G37" s="369"/>
      <c r="H37" s="369"/>
      <c r="I37" s="369"/>
      <c r="J37" s="369"/>
      <c r="K37" s="369"/>
    </row>
    <row r="38" spans="1:11" ht="27" customHeight="1" x14ac:dyDescent="0.35">
      <c r="A38" s="364" t="s">
        <v>185</v>
      </c>
      <c r="B38" s="364"/>
      <c r="C38" s="364"/>
      <c r="D38" s="364"/>
      <c r="E38" s="364"/>
      <c r="F38" s="364"/>
      <c r="G38" s="364"/>
      <c r="H38" s="364"/>
      <c r="I38" s="364"/>
      <c r="J38" s="364"/>
      <c r="K38" s="364"/>
    </row>
    <row r="39" spans="1:11" ht="15.75" customHeight="1" x14ac:dyDescent="0.35">
      <c r="A39" s="31" t="s">
        <v>186</v>
      </c>
      <c r="B39" s="37"/>
      <c r="E39" s="37"/>
      <c r="G39" s="37"/>
      <c r="H39" s="37"/>
      <c r="I39" s="37"/>
      <c r="J39" s="37"/>
    </row>
    <row r="40" spans="1:11" x14ac:dyDescent="0.35">
      <c r="B40" s="37"/>
      <c r="E40" s="37"/>
      <c r="G40" s="37"/>
      <c r="H40" s="37"/>
      <c r="I40" s="37"/>
      <c r="J40" s="37"/>
    </row>
    <row r="41" spans="1:11" x14ac:dyDescent="0.35">
      <c r="B41" s="37"/>
      <c r="E41" s="37"/>
      <c r="G41" s="37"/>
      <c r="H41" s="37"/>
      <c r="I41" s="37"/>
      <c r="J41" s="37"/>
    </row>
    <row r="42" spans="1:11" x14ac:dyDescent="0.35">
      <c r="B42" s="37"/>
      <c r="E42" s="37"/>
      <c r="G42" s="37"/>
      <c r="H42" s="37"/>
      <c r="I42" s="37"/>
      <c r="J42" s="37"/>
    </row>
    <row r="43" spans="1:11" x14ac:dyDescent="0.35">
      <c r="B43" s="37"/>
      <c r="E43" s="37"/>
      <c r="G43" s="37"/>
      <c r="H43" s="37"/>
      <c r="I43" s="37"/>
      <c r="J43" s="37"/>
    </row>
  </sheetData>
  <sheetProtection algorithmName="SHA-512" hashValue="xOh8k2W1wjo0qU50+Eoq+B5Whezh1Cb+s0reQQMcwdDIza0S0IUyHOvkuv6cbcypX8ZFNffQHIFh/xU9Q3qPbw==" saltValue="cQZdOgltIR6KTHGRYUrI1Q==" spinCount="100000" sheet="1" objects="1" scenarios="1"/>
  <sortState xmlns:xlrd2="http://schemas.microsoft.com/office/spreadsheetml/2017/richdata2" ref="A12:A33">
    <sortCondition ref="A12:A33"/>
  </sortState>
  <mergeCells count="12">
    <mergeCell ref="F4:K4"/>
    <mergeCell ref="F10:K10"/>
    <mergeCell ref="A2:K2"/>
    <mergeCell ref="A38:K38"/>
    <mergeCell ref="A37:K37"/>
    <mergeCell ref="A36:K36"/>
    <mergeCell ref="A4:A5"/>
    <mergeCell ref="A10:A11"/>
    <mergeCell ref="D4:E4"/>
    <mergeCell ref="D10:E10"/>
    <mergeCell ref="B4:C4"/>
    <mergeCell ref="B10:C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BCB36-E13F-4986-BAB3-040DBAF4B781}">
  <sheetPr codeName="Sheet9">
    <tabColor rgb="FF00C2CC"/>
  </sheetPr>
  <dimension ref="A1:O39"/>
  <sheetViews>
    <sheetView zoomScaleNormal="100" workbookViewId="0">
      <selection activeCell="A3" sqref="A3"/>
    </sheetView>
  </sheetViews>
  <sheetFormatPr defaultColWidth="8.81640625" defaultRowHeight="14.5" x14ac:dyDescent="0.35"/>
  <cols>
    <col min="1" max="1" width="28.453125" style="24" customWidth="1"/>
    <col min="2" max="8" width="13.81640625" style="24" customWidth="1"/>
  </cols>
  <sheetData>
    <row r="1" spans="1:15" ht="21" customHeight="1" x14ac:dyDescent="0.35">
      <c r="A1" s="327" t="s">
        <v>187</v>
      </c>
      <c r="B1" s="327"/>
      <c r="C1" s="327"/>
      <c r="D1" s="327"/>
      <c r="E1" s="327"/>
      <c r="F1" s="327"/>
      <c r="G1" s="327"/>
      <c r="H1" s="327"/>
      <c r="I1" s="24"/>
      <c r="J1" s="24"/>
      <c r="K1" s="24"/>
      <c r="L1" s="24"/>
      <c r="M1" s="24"/>
      <c r="N1" s="24"/>
      <c r="O1" s="24"/>
    </row>
    <row r="2" spans="1:15" ht="26.15" customHeight="1" x14ac:dyDescent="0.35">
      <c r="A2" s="334" t="s">
        <v>188</v>
      </c>
      <c r="B2" s="334"/>
      <c r="C2" s="334"/>
      <c r="D2" s="334"/>
      <c r="E2" s="334"/>
      <c r="F2" s="334"/>
      <c r="G2" s="334"/>
      <c r="H2" s="334"/>
      <c r="I2" s="28"/>
      <c r="J2" s="28"/>
      <c r="K2" s="28"/>
      <c r="L2" s="28"/>
      <c r="M2" s="28"/>
      <c r="N2" s="28"/>
      <c r="O2" s="28"/>
    </row>
    <row r="3" spans="1:15" x14ac:dyDescent="0.35">
      <c r="A3" s="25"/>
    </row>
    <row r="4" spans="1:15" x14ac:dyDescent="0.35">
      <c r="A4" s="358" t="s">
        <v>95</v>
      </c>
      <c r="B4" s="407" t="s">
        <v>147</v>
      </c>
      <c r="C4" s="408"/>
      <c r="D4" s="405" t="s">
        <v>148</v>
      </c>
      <c r="E4" s="405"/>
      <c r="F4" s="400" t="s">
        <v>96</v>
      </c>
      <c r="G4" s="400"/>
      <c r="H4" s="401"/>
    </row>
    <row r="5" spans="1:15" ht="36" x14ac:dyDescent="0.35">
      <c r="A5" s="359"/>
      <c r="B5" s="50" t="s">
        <v>189</v>
      </c>
      <c r="C5" s="50" t="s">
        <v>190</v>
      </c>
      <c r="D5" s="50" t="s">
        <v>189</v>
      </c>
      <c r="E5" s="50" t="s">
        <v>190</v>
      </c>
      <c r="F5" s="50" t="s">
        <v>189</v>
      </c>
      <c r="G5" s="50" t="s">
        <v>190</v>
      </c>
      <c r="H5" s="51" t="s">
        <v>151</v>
      </c>
    </row>
    <row r="6" spans="1:15" x14ac:dyDescent="0.35">
      <c r="A6" s="72" t="s">
        <v>99</v>
      </c>
      <c r="B6" s="158">
        <v>223210.96010000008</v>
      </c>
      <c r="C6" s="158">
        <v>423.69218639018032</v>
      </c>
      <c r="D6" s="159">
        <v>243783.63460000002</v>
      </c>
      <c r="E6" s="159">
        <v>504.70437495573856</v>
      </c>
      <c r="F6" s="157">
        <v>278095.21391997661</v>
      </c>
      <c r="G6" s="157">
        <v>475.52649654824069</v>
      </c>
      <c r="H6" s="210">
        <v>-5.7811819860005609E-2</v>
      </c>
    </row>
    <row r="7" spans="1:15" x14ac:dyDescent="0.35">
      <c r="A7" s="73" t="s">
        <v>100</v>
      </c>
      <c r="B7" s="158">
        <v>192144.72535714289</v>
      </c>
      <c r="C7" s="158">
        <v>419.31222779477383</v>
      </c>
      <c r="D7" s="159">
        <v>223050.13529999999</v>
      </c>
      <c r="E7" s="159">
        <v>469.40705544663621</v>
      </c>
      <c r="F7" s="157">
        <v>227302.59562666665</v>
      </c>
      <c r="G7" s="157">
        <v>443.10024277890199</v>
      </c>
      <c r="H7" s="210">
        <v>-5.6042644358431204E-2</v>
      </c>
    </row>
    <row r="8" spans="1:15" x14ac:dyDescent="0.35">
      <c r="A8" s="74" t="s">
        <v>101</v>
      </c>
      <c r="B8" s="162">
        <v>73836.871899999998</v>
      </c>
      <c r="C8" s="162">
        <v>411.92922539631178</v>
      </c>
      <c r="D8" s="163">
        <v>94916.970100000006</v>
      </c>
      <c r="E8" s="163">
        <v>530.17325075504061</v>
      </c>
      <c r="F8" s="161">
        <v>91445.919500000004</v>
      </c>
      <c r="G8" s="161">
        <v>489.8163441519103</v>
      </c>
      <c r="H8" s="211">
        <v>-7.6120223994055602E-2</v>
      </c>
    </row>
    <row r="9" spans="1:15" x14ac:dyDescent="0.35">
      <c r="A9" s="75"/>
      <c r="B9" s="164"/>
      <c r="C9" s="164"/>
      <c r="D9" s="164"/>
      <c r="E9" s="164"/>
      <c r="F9" s="164"/>
      <c r="G9" s="164"/>
      <c r="H9" s="164"/>
    </row>
    <row r="10" spans="1:15" x14ac:dyDescent="0.35">
      <c r="A10" s="360" t="s">
        <v>102</v>
      </c>
      <c r="B10" s="409" t="s">
        <v>147</v>
      </c>
      <c r="C10" s="410"/>
      <c r="D10" s="406" t="s">
        <v>148</v>
      </c>
      <c r="E10" s="406"/>
      <c r="F10" s="402" t="s">
        <v>96</v>
      </c>
      <c r="G10" s="402"/>
      <c r="H10" s="403"/>
    </row>
    <row r="11" spans="1:15" ht="36" x14ac:dyDescent="0.35">
      <c r="A11" s="374"/>
      <c r="B11" s="165" t="s">
        <v>189</v>
      </c>
      <c r="C11" s="50" t="s">
        <v>190</v>
      </c>
      <c r="D11" s="165" t="s">
        <v>189</v>
      </c>
      <c r="E11" s="50" t="s">
        <v>190</v>
      </c>
      <c r="F11" s="165" t="s">
        <v>189</v>
      </c>
      <c r="G11" s="50" t="s">
        <v>190</v>
      </c>
      <c r="H11" s="166" t="s">
        <v>151</v>
      </c>
    </row>
    <row r="12" spans="1:15" x14ac:dyDescent="0.35">
      <c r="A12" s="44" t="s">
        <v>106</v>
      </c>
      <c r="B12" s="167">
        <v>10019.1613</v>
      </c>
      <c r="C12" s="158">
        <v>343.6598134751992</v>
      </c>
      <c r="D12" s="168">
        <v>11207.010700000001</v>
      </c>
      <c r="E12" s="159">
        <v>384.26232470426885</v>
      </c>
      <c r="F12" s="206">
        <v>11355.0483</v>
      </c>
      <c r="G12" s="157">
        <v>386.11187505738098</v>
      </c>
      <c r="H12" s="207">
        <v>4.8132492680243999E-3</v>
      </c>
    </row>
    <row r="13" spans="1:15" x14ac:dyDescent="0.35">
      <c r="A13" s="44" t="s">
        <v>108</v>
      </c>
      <c r="B13" s="167"/>
      <c r="C13" s="158"/>
      <c r="D13" s="168"/>
      <c r="E13" s="159"/>
      <c r="F13" s="206">
        <v>13409.019541051879</v>
      </c>
      <c r="G13" s="157">
        <v>0</v>
      </c>
      <c r="H13" s="207">
        <v>0</v>
      </c>
    </row>
    <row r="14" spans="1:15" x14ac:dyDescent="0.35">
      <c r="A14" s="44" t="s">
        <v>110</v>
      </c>
      <c r="B14" s="167">
        <v>3257.1571000000004</v>
      </c>
      <c r="C14" s="158" t="s">
        <v>152</v>
      </c>
      <c r="D14" s="168">
        <v>3467.2679000000003</v>
      </c>
      <c r="E14" s="159" t="s">
        <v>152</v>
      </c>
      <c r="F14" s="206">
        <v>1814.6667000000002</v>
      </c>
      <c r="G14" s="157">
        <v>0</v>
      </c>
      <c r="H14" s="207">
        <v>0</v>
      </c>
      <c r="I14" t="s">
        <v>109</v>
      </c>
    </row>
    <row r="15" spans="1:15" x14ac:dyDescent="0.35">
      <c r="A15" s="44" t="s">
        <v>111</v>
      </c>
      <c r="B15" s="167">
        <v>26500.795700000002</v>
      </c>
      <c r="C15" s="158">
        <v>420.73370102767075</v>
      </c>
      <c r="D15" s="168">
        <v>26722.423599999998</v>
      </c>
      <c r="E15" s="159">
        <v>426.86554795012893</v>
      </c>
      <c r="F15" s="206">
        <v>28106.599899999997</v>
      </c>
      <c r="G15" s="157">
        <v>436.0390869220542</v>
      </c>
      <c r="H15" s="207">
        <v>2.1490464657965447E-2</v>
      </c>
    </row>
    <row r="16" spans="1:15" x14ac:dyDescent="0.35">
      <c r="A16" s="44" t="s">
        <v>113</v>
      </c>
      <c r="B16" s="167">
        <v>21460.166100000006</v>
      </c>
      <c r="C16" s="158">
        <v>515.04233826451764</v>
      </c>
      <c r="D16" s="168">
        <v>23614.876800000002</v>
      </c>
      <c r="E16" s="159">
        <v>566.80012000912075</v>
      </c>
      <c r="F16" s="206">
        <v>22655.387500000001</v>
      </c>
      <c r="G16" s="157">
        <v>537.74697248054838</v>
      </c>
      <c r="H16" s="207">
        <v>-5.1258188738747767E-2</v>
      </c>
    </row>
    <row r="17" spans="1:9" x14ac:dyDescent="0.35">
      <c r="A17" s="44" t="s">
        <v>115</v>
      </c>
      <c r="B17" s="167">
        <v>9924.9341999999979</v>
      </c>
      <c r="C17" s="158">
        <v>364.04142580474769</v>
      </c>
      <c r="D17" s="168">
        <v>12301.6702</v>
      </c>
      <c r="E17" s="159">
        <v>449.97275656852742</v>
      </c>
      <c r="F17" s="206">
        <v>15534.4066</v>
      </c>
      <c r="G17" s="157">
        <v>475.12659617743225</v>
      </c>
      <c r="H17" s="207">
        <v>5.5900805641494689E-2</v>
      </c>
    </row>
    <row r="18" spans="1:9" x14ac:dyDescent="0.35">
      <c r="A18" s="44" t="s">
        <v>117</v>
      </c>
      <c r="B18" s="167">
        <v>10585.780599999998</v>
      </c>
      <c r="C18" s="158">
        <v>518.78874578530531</v>
      </c>
      <c r="D18" s="168">
        <v>11478.457199999999</v>
      </c>
      <c r="E18" s="159">
        <v>562.53710891554931</v>
      </c>
      <c r="F18" s="206">
        <v>10224.7621</v>
      </c>
      <c r="G18" s="157">
        <v>467.06752880126436</v>
      </c>
      <c r="H18" s="207">
        <v>-0.16971250180868924</v>
      </c>
    </row>
    <row r="19" spans="1:9" x14ac:dyDescent="0.35">
      <c r="A19" s="44" t="s">
        <v>119</v>
      </c>
      <c r="B19" s="167">
        <v>14941.806799999998</v>
      </c>
      <c r="C19" s="158">
        <v>602.88116526791464</v>
      </c>
      <c r="D19" s="168">
        <v>12214.870999999999</v>
      </c>
      <c r="E19" s="159">
        <v>492.95254045764557</v>
      </c>
      <c r="F19" s="206">
        <v>10756.090899999999</v>
      </c>
      <c r="G19" s="157">
        <v>433.4337080915538</v>
      </c>
      <c r="H19" s="207">
        <v>-0.12073947790356432</v>
      </c>
    </row>
    <row r="20" spans="1:9" x14ac:dyDescent="0.35">
      <c r="A20" s="44" t="s">
        <v>120</v>
      </c>
      <c r="B20" s="167">
        <v>16577.222600000001</v>
      </c>
      <c r="C20" s="158">
        <v>425.12130296634621</v>
      </c>
      <c r="D20" s="168">
        <v>26280.175000000003</v>
      </c>
      <c r="E20" s="159">
        <v>687.87086017311833</v>
      </c>
      <c r="F20" s="206">
        <v>26571.933300000001</v>
      </c>
      <c r="G20" s="157">
        <v>682.78297457929807</v>
      </c>
      <c r="H20" s="207">
        <v>-7.3965709094578891E-3</v>
      </c>
    </row>
    <row r="21" spans="1:9" x14ac:dyDescent="0.35">
      <c r="A21" s="44" t="s">
        <v>121</v>
      </c>
      <c r="B21" s="167">
        <v>4981.2492571428575</v>
      </c>
      <c r="C21" s="158" t="s">
        <v>152</v>
      </c>
      <c r="D21" s="168">
        <v>8341.3259999999991</v>
      </c>
      <c r="E21" s="159">
        <v>364.75975161798141</v>
      </c>
      <c r="F21" s="206">
        <v>8544.02</v>
      </c>
      <c r="G21" s="157">
        <v>359.40015984520255</v>
      </c>
      <c r="H21" s="207">
        <v>-1.4693484544292756E-2</v>
      </c>
    </row>
    <row r="22" spans="1:9" x14ac:dyDescent="0.35">
      <c r="A22" s="44" t="s">
        <v>123</v>
      </c>
      <c r="B22" s="167">
        <v>30081.9</v>
      </c>
      <c r="C22" s="158">
        <v>492.18815190768134</v>
      </c>
      <c r="D22" s="168">
        <v>24639</v>
      </c>
      <c r="E22" s="159">
        <v>405.53018145907913</v>
      </c>
      <c r="F22" s="206">
        <v>23980</v>
      </c>
      <c r="G22" s="157">
        <v>371.71494207261304</v>
      </c>
      <c r="H22" s="207">
        <v>-8.3385259427055214E-2</v>
      </c>
      <c r="I22" t="s">
        <v>129</v>
      </c>
    </row>
    <row r="23" spans="1:9" x14ac:dyDescent="0.35">
      <c r="A23" s="44" t="s">
        <v>124</v>
      </c>
      <c r="B23" s="167"/>
      <c r="C23" s="158"/>
      <c r="D23" s="168"/>
      <c r="E23" s="159"/>
      <c r="F23" s="206">
        <v>8001.4204800000007</v>
      </c>
      <c r="G23" s="157">
        <v>0</v>
      </c>
      <c r="H23" s="207">
        <v>0</v>
      </c>
    </row>
    <row r="24" spans="1:9" x14ac:dyDescent="0.35">
      <c r="A24" s="44" t="s">
        <v>125</v>
      </c>
      <c r="B24" s="167">
        <v>8227.1710999999996</v>
      </c>
      <c r="C24" s="158">
        <v>332.35723923406317</v>
      </c>
      <c r="D24" s="168">
        <v>11684.130999999999</v>
      </c>
      <c r="E24" s="159">
        <v>471.24832620795354</v>
      </c>
      <c r="F24" s="206">
        <v>11211.0545</v>
      </c>
      <c r="G24" s="157">
        <v>452.16804468823102</v>
      </c>
      <c r="H24" s="207">
        <v>-4.048880485848716E-2</v>
      </c>
    </row>
    <row r="25" spans="1:9" x14ac:dyDescent="0.35">
      <c r="A25" s="44" t="s">
        <v>126</v>
      </c>
      <c r="B25" s="167">
        <v>9105.3719999999994</v>
      </c>
      <c r="C25" s="158">
        <v>354.80267464696522</v>
      </c>
      <c r="D25" s="168">
        <v>12477.466699999999</v>
      </c>
      <c r="E25" s="159">
        <v>491.70926122235045</v>
      </c>
      <c r="F25" s="206">
        <v>13541.513500000001</v>
      </c>
      <c r="G25" s="157">
        <v>511.98390493438342</v>
      </c>
      <c r="H25" s="207">
        <v>4.1232991344583914E-2</v>
      </c>
    </row>
    <row r="26" spans="1:9" x14ac:dyDescent="0.35">
      <c r="A26" s="44" t="s">
        <v>127</v>
      </c>
      <c r="B26" s="167">
        <v>14671.417600000001</v>
      </c>
      <c r="C26" s="158">
        <v>391.82292490118579</v>
      </c>
      <c r="D26" s="168">
        <v>20325.127400000001</v>
      </c>
      <c r="E26" s="159">
        <v>542.81399957269525</v>
      </c>
      <c r="F26" s="206">
        <v>18982.539999999997</v>
      </c>
      <c r="G26" s="157">
        <v>461.88476324881981</v>
      </c>
      <c r="H26" s="207">
        <v>-0.14909202118512632</v>
      </c>
    </row>
    <row r="27" spans="1:9" x14ac:dyDescent="0.35">
      <c r="A27" s="44" t="s">
        <v>130</v>
      </c>
      <c r="B27" s="167"/>
      <c r="C27" s="158"/>
      <c r="D27" s="168"/>
      <c r="E27" s="159"/>
      <c r="F27" s="206">
        <v>7340.5274666666655</v>
      </c>
      <c r="G27" s="157">
        <v>227.84003509436263</v>
      </c>
      <c r="H27" s="207">
        <v>0</v>
      </c>
    </row>
    <row r="28" spans="1:9" x14ac:dyDescent="0.35">
      <c r="A28" s="44" t="s">
        <v>131</v>
      </c>
      <c r="B28" s="167">
        <v>6858.5142999999989</v>
      </c>
      <c r="C28" s="158">
        <v>240.97659174746926</v>
      </c>
      <c r="D28" s="168">
        <v>10296.942000000001</v>
      </c>
      <c r="E28" s="159">
        <v>371.95997677991454</v>
      </c>
      <c r="F28" s="206">
        <v>10352.2001</v>
      </c>
      <c r="G28" s="157">
        <v>365.28079183102278</v>
      </c>
      <c r="H28" s="207">
        <v>-1.7956730201765136E-2</v>
      </c>
    </row>
    <row r="29" spans="1:9" x14ac:dyDescent="0.35">
      <c r="A29" s="44" t="s">
        <v>133</v>
      </c>
      <c r="B29" s="167">
        <v>14034.733300000002</v>
      </c>
      <c r="C29" s="158">
        <v>373.67263950754688</v>
      </c>
      <c r="D29" s="168">
        <v>16678.061499999996</v>
      </c>
      <c r="E29" s="159">
        <v>444.61077373399155</v>
      </c>
      <c r="F29" s="206">
        <v>17432.8531</v>
      </c>
      <c r="G29" s="157">
        <v>464.48467691225534</v>
      </c>
      <c r="H29" s="207">
        <v>4.4699553749802501E-2</v>
      </c>
    </row>
    <row r="30" spans="1:9" x14ac:dyDescent="0.35">
      <c r="A30" s="44" t="s">
        <v>134</v>
      </c>
      <c r="B30" s="167">
        <v>435.86660000000001</v>
      </c>
      <c r="C30" s="158">
        <v>306.51659634317861</v>
      </c>
      <c r="D30" s="168">
        <v>448.99229999999994</v>
      </c>
      <c r="E30" s="159">
        <v>315.74704641350206</v>
      </c>
      <c r="F30" s="206">
        <v>697.63690000000008</v>
      </c>
      <c r="G30" s="157">
        <v>490.60260196905779</v>
      </c>
      <c r="H30" s="207">
        <v>0.55378366176881055</v>
      </c>
      <c r="I30" t="s">
        <v>116</v>
      </c>
    </row>
    <row r="31" spans="1:9" x14ac:dyDescent="0.35">
      <c r="A31" s="44" t="s">
        <v>135</v>
      </c>
      <c r="B31" s="167">
        <v>18014.135599999998</v>
      </c>
      <c r="C31" s="158">
        <v>333.17739796588347</v>
      </c>
      <c r="D31" s="168">
        <v>27021.042000000001</v>
      </c>
      <c r="E31" s="159">
        <v>499.07635647675284</v>
      </c>
      <c r="F31" s="206">
        <v>26041.716400000001</v>
      </c>
      <c r="G31" s="157">
        <v>472.40694704456735</v>
      </c>
      <c r="H31" s="207">
        <v>-5.3437533327483466E-2</v>
      </c>
    </row>
    <row r="32" spans="1:9" x14ac:dyDescent="0.35">
      <c r="A32" s="44" t="s">
        <v>137</v>
      </c>
      <c r="B32" s="167">
        <v>12763.2667</v>
      </c>
      <c r="C32" s="158">
        <v>871.91503736798234</v>
      </c>
      <c r="D32" s="168">
        <v>14075.762499999999</v>
      </c>
      <c r="E32" s="159">
        <v>964.99221877913658</v>
      </c>
      <c r="F32" s="206">
        <v>14089.526</v>
      </c>
      <c r="G32" s="157">
        <v>879.1667290652689</v>
      </c>
      <c r="H32" s="207">
        <v>-8.8939048464504844E-2</v>
      </c>
    </row>
    <row r="33" spans="1:8" x14ac:dyDescent="0.35">
      <c r="A33" s="45" t="s">
        <v>138</v>
      </c>
      <c r="B33" s="171">
        <v>18769.6129</v>
      </c>
      <c r="C33" s="172">
        <v>477.91568700842038</v>
      </c>
      <c r="D33" s="173">
        <v>20177.331399999999</v>
      </c>
      <c r="E33" s="174">
        <v>513.75930070606682</v>
      </c>
      <c r="F33" s="208">
        <v>19537.636399999999</v>
      </c>
      <c r="G33" s="170">
        <v>489.19671893074798</v>
      </c>
      <c r="H33" s="209">
        <v>-4.7809512628894768E-2</v>
      </c>
    </row>
    <row r="35" spans="1:8" x14ac:dyDescent="0.35">
      <c r="A35" s="78" t="s">
        <v>139</v>
      </c>
      <c r="B35" s="77"/>
      <c r="C35" s="39"/>
      <c r="D35" s="39"/>
      <c r="E35" s="77"/>
      <c r="F35" s="39"/>
      <c r="G35" s="77"/>
      <c r="H35" s="39"/>
    </row>
    <row r="36" spans="1:8" x14ac:dyDescent="0.35">
      <c r="A36" s="369" t="s">
        <v>155</v>
      </c>
      <c r="B36" s="369"/>
      <c r="C36" s="369"/>
      <c r="D36" s="369"/>
      <c r="E36" s="369"/>
      <c r="F36" s="369"/>
      <c r="G36" s="369"/>
      <c r="H36" s="404"/>
    </row>
    <row r="37" spans="1:8" x14ac:dyDescent="0.35">
      <c r="A37" s="369" t="s">
        <v>156</v>
      </c>
      <c r="B37" s="369"/>
      <c r="C37" s="369"/>
      <c r="D37" s="369"/>
      <c r="E37" s="369"/>
      <c r="F37" s="369"/>
      <c r="G37" s="369"/>
      <c r="H37" s="404"/>
    </row>
    <row r="38" spans="1:8" ht="26.5" customHeight="1" x14ac:dyDescent="0.35">
      <c r="A38" s="364" t="s">
        <v>185</v>
      </c>
      <c r="B38" s="364"/>
      <c r="C38" s="364"/>
      <c r="D38" s="364"/>
      <c r="E38" s="364"/>
      <c r="F38" s="364"/>
      <c r="G38" s="364"/>
      <c r="H38" s="364"/>
    </row>
    <row r="39" spans="1:8" ht="20.25" customHeight="1" x14ac:dyDescent="0.35">
      <c r="A39" s="399" t="s">
        <v>191</v>
      </c>
      <c r="B39" s="399"/>
      <c r="C39" s="399"/>
      <c r="D39" s="399"/>
      <c r="E39" s="399"/>
      <c r="F39" s="399"/>
      <c r="G39" s="399"/>
      <c r="H39" s="399"/>
    </row>
  </sheetData>
  <sheetProtection algorithmName="SHA-512" hashValue="fj8SeqUWRzwAQg+WyMYbC3iJQs4ab8sNe7j32yHM6ZlB3HZyBRm7oVeenNc3hONiifBSk5Kldb4o4g4vLr/o5Q==" saltValue="tg5EV/IsZTNgXTXgnk/VBw==" spinCount="100000" sheet="1" objects="1" scenarios="1"/>
  <mergeCells count="13">
    <mergeCell ref="A39:H39"/>
    <mergeCell ref="A2:H2"/>
    <mergeCell ref="F4:H4"/>
    <mergeCell ref="F10:H10"/>
    <mergeCell ref="A36:H36"/>
    <mergeCell ref="A37:H37"/>
    <mergeCell ref="A38:H38"/>
    <mergeCell ref="A4:A5"/>
    <mergeCell ref="A10:A11"/>
    <mergeCell ref="D4:E4"/>
    <mergeCell ref="D10:E10"/>
    <mergeCell ref="B4:C4"/>
    <mergeCell ref="B10:C1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A35DA3398C3847B3DBB67A16E5A8E3" ma:contentTypeVersion="21" ma:contentTypeDescription="Create a new document." ma:contentTypeScope="" ma:versionID="f5e13b208bf53336a7802d5a207d43e2">
  <xsd:schema xmlns:xsd="http://www.w3.org/2001/XMLSchema" xmlns:xs="http://www.w3.org/2001/XMLSchema" xmlns:p="http://schemas.microsoft.com/office/2006/metadata/properties" xmlns:ns1="http://schemas.microsoft.com/sharepoint/v3" xmlns:ns2="f6280d56-c9dd-4a8a-b37b-13b518bd4347" xmlns:ns3="0d8a7d43-a595-4ea6-a3ef-dd1e7299216e" xmlns:ns4="7143f88c-566f-45a1-9981-bd2841a7f127" targetNamespace="http://schemas.microsoft.com/office/2006/metadata/properties" ma:root="true" ma:fieldsID="6824d808e4c74b4a3b62b02016595cf6" ns1:_="" ns2:_="" ns3:_="" ns4:_="">
    <xsd:import namespace="http://schemas.microsoft.com/sharepoint/v3"/>
    <xsd:import namespace="f6280d56-c9dd-4a8a-b37b-13b518bd4347"/>
    <xsd:import namespace="0d8a7d43-a595-4ea6-a3ef-dd1e7299216e"/>
    <xsd:import namespace="7143f88c-566f-45a1-9981-bd2841a7f12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3:_dlc_DocId" minOccurs="0"/>
                <xsd:element ref="ns3:_dlc_DocIdUrl" minOccurs="0"/>
                <xsd:element ref="ns3:_dlc_DocIdPersistId"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280d56-c9dd-4a8a-b37b-13b518bd43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6804dbc-1c05-4059-9848-38c68bf08a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8a7d43-a595-4ea6-a3ef-dd1e7299216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143f88c-566f-45a1-9981-bd2841a7f12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cc71fa7-55e9-4d92-b63d-cf5f2a3baeb4}" ma:internalName="TaxCatchAll" ma:showField="CatchAllData" ma:web="0d8a7d43-a595-4ea6-a3ef-dd1e729921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280d56-c9dd-4a8a-b37b-13b518bd4347">
      <Terms xmlns="http://schemas.microsoft.com/office/infopath/2007/PartnerControls"/>
    </lcf76f155ced4ddcb4097134ff3c332f>
    <SharedWithUsers xmlns="0d8a7d43-a595-4ea6-a3ef-dd1e7299216e">
      <UserInfo>
        <DisplayName>Margot Black</DisplayName>
        <AccountId>18</AccountId>
        <AccountType/>
      </UserInfo>
      <UserInfo>
        <DisplayName>Shaun Condon</DisplayName>
        <AccountId>23</AccountId>
        <AccountType/>
      </UserInfo>
      <UserInfo>
        <DisplayName>Megan Francis</DisplayName>
        <AccountId>17</AccountId>
        <AccountType/>
      </UserInfo>
      <UserInfo>
        <DisplayName>Amy Wild</DisplayName>
        <AccountId>22</AccountId>
        <AccountType/>
      </UserInfo>
      <UserInfo>
        <DisplayName>Sarah Hua</DisplayName>
        <AccountId>160</AccountId>
        <AccountType/>
      </UserInfo>
      <UserInfo>
        <DisplayName>Jessie Liu</DisplayName>
        <AccountId>260</AccountId>
        <AccountType/>
      </UserInfo>
      <UserInfo>
        <DisplayName>Jessica Hu</DisplayName>
        <AccountId>60</AccountId>
        <AccountType/>
      </UserInfo>
      <UserInfo>
        <DisplayName>Anna Cruz</DisplayName>
        <AccountId>59</AccountId>
        <AccountType/>
      </UserInfo>
      <UserInfo>
        <DisplayName>Hope Mersal</DisplayName>
        <AccountId>279</AccountId>
        <AccountType/>
      </UserInfo>
    </SharedWithUsers>
    <_dlc_DocId xmlns="0d8a7d43-a595-4ea6-a3ef-dd1e7299216e">SUST-912667416-124841</_dlc_DocId>
    <_dlc_DocIdUrl xmlns="0d8a7d43-a595-4ea6-a3ef-dd1e7299216e">
      <Url>https://investaproperties.sharepoint.com/teams/ESG/_layouts/15/DocIdRedir.aspx?ID=SUST-912667416-124841</Url>
      <Description>SUST-912667416-124841</Description>
    </_dlc_DocIdUrl>
    <TaxCatchAll xmlns="7143f88c-566f-45a1-9981-bd2841a7f127"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69239-DDE2-4249-9C27-78134C8A6F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280d56-c9dd-4a8a-b37b-13b518bd4347"/>
    <ds:schemaRef ds:uri="0d8a7d43-a595-4ea6-a3ef-dd1e7299216e"/>
    <ds:schemaRef ds:uri="7143f88c-566f-45a1-9981-bd2841a7f1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E7E14F-6493-4A30-88DD-22F9E889D473}">
  <ds:schemaRefs>
    <ds:schemaRef ds:uri="http://purl.org/dc/elements/1.1/"/>
    <ds:schemaRef ds:uri="0d8a7d43-a595-4ea6-a3ef-dd1e7299216e"/>
    <ds:schemaRef ds:uri="http://purl.org/dc/dcmitype/"/>
    <ds:schemaRef ds:uri="http://schemas.microsoft.com/office/infopath/2007/PartnerControls"/>
    <ds:schemaRef ds:uri="http://purl.org/dc/terms/"/>
    <ds:schemaRef ds:uri="7143f88c-566f-45a1-9981-bd2841a7f127"/>
    <ds:schemaRef ds:uri="f6280d56-c9dd-4a8a-b37b-13b518bd4347"/>
    <ds:schemaRef ds:uri="http://schemas.microsoft.com/sharepoint/v3"/>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8935CDC-FE52-4C53-8EB8-5544E6A83915}">
  <ds:schemaRefs>
    <ds:schemaRef ds:uri="http://schemas.microsoft.com/sharepoint/events"/>
  </ds:schemaRefs>
</ds:datastoreItem>
</file>

<file path=customXml/itemProps4.xml><?xml version="1.0" encoding="utf-8"?>
<ds:datastoreItem xmlns:ds="http://schemas.openxmlformats.org/officeDocument/2006/customXml" ds:itemID="{2A43E338-35A8-4DC8-AB44-5DCF581DCA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6</vt:i4>
      </vt:variant>
    </vt:vector>
  </HeadingPairs>
  <TitlesOfParts>
    <vt:vector size="28" baseType="lpstr">
      <vt:lpstr>INTRODUCTION</vt:lpstr>
      <vt:lpstr>CONTENTS</vt:lpstr>
      <vt:lpstr>ENVIRONMENT&gt;&gt;</vt:lpstr>
      <vt:lpstr>Environmental Reporting rules</vt:lpstr>
      <vt:lpstr>NLA and entities</vt:lpstr>
      <vt:lpstr>Gas</vt:lpstr>
      <vt:lpstr>Diesel and refrigerants</vt:lpstr>
      <vt:lpstr>Electricity</vt:lpstr>
      <vt:lpstr>Water</vt:lpstr>
      <vt:lpstr>Emissions generation</vt:lpstr>
      <vt:lpstr>Waste</vt:lpstr>
      <vt:lpstr>Sustainability ratings</vt:lpstr>
      <vt:lpstr>Assurance statement</vt:lpstr>
      <vt:lpstr>PEOPLE&gt;&gt;</vt:lpstr>
      <vt:lpstr>Employees</vt:lpstr>
      <vt:lpstr>Board</vt:lpstr>
      <vt:lpstr>SAFETY&gt;&gt;</vt:lpstr>
      <vt:lpstr>TRIFR and LTIFR</vt:lpstr>
      <vt:lpstr>Emissions intensity</vt:lpstr>
      <vt:lpstr>Electricity intensity</vt:lpstr>
      <vt:lpstr>Gas intensity</vt:lpstr>
      <vt:lpstr>Water intensity</vt:lpstr>
      <vt:lpstr>'Assurance statement'!Print_Area</vt:lpstr>
      <vt:lpstr>CONTENTS!Print_Area</vt:lpstr>
      <vt:lpstr>'ENVIRONMENT&gt;&gt;'!Print_Area</vt:lpstr>
      <vt:lpstr>INTRODUCTION!Print_Area</vt:lpstr>
      <vt:lpstr>'PEOPLE&gt;&gt;'!Print_Area</vt:lpstr>
      <vt:lpstr>'SAFETY&gt;&gt;'!Print_Area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Margot Black</dc:creator>
  <cp:keywords/>
  <dc:description/>
  <cp:lastModifiedBy>Sharan Murthy</cp:lastModifiedBy>
  <cp:revision/>
  <dcterms:created xsi:type="dcterms:W3CDTF">2022-01-14T00:16:59Z</dcterms:created>
  <dcterms:modified xsi:type="dcterms:W3CDTF">2025-10-01T03:46:13Z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0x010100ABA35DA3398C3847B3DBB67A16E5A8E3</vt:lpwstr>
  </property>
  <property fmtid="{D5CDD505-2E9C-101B-9397-08002B2CF9AE}" pid="3" name="MediaServiceImageTags">
    <vt:lpwstr/>
  </property>
  <property fmtid="{D5CDD505-2E9C-101B-9397-08002B2CF9AE}" pid="4" name="_dlc_DocIdItemGuid">
    <vt:lpwstr>ce08c7d5-47aa-462b-9733-b6333a5531a7</vt:lpwstr>
  </property>
  <property fmtid="{D5CDD505-2E9C-101B-9397-08002B2CF9AE}" pid="5" name="Tenant">
    <vt:lpwstr/>
  </property>
  <property fmtid="{D5CDD505-2E9C-101B-9397-08002B2CF9AE}" pid="6" name="gd302cc921a04c328fc94403576095b5">
    <vt:lpwstr/>
  </property>
  <property fmtid="{D5CDD505-2E9C-101B-9397-08002B2CF9AE}" pid="7" name="Topic">
    <vt:lpwstr/>
  </property>
  <property fmtid="{D5CDD505-2E9C-101B-9397-08002B2CF9AE}" pid="8" name="hacffd313bce458dac0f119eb0da2108">
    <vt:lpwstr/>
  </property>
  <property fmtid="{D5CDD505-2E9C-101B-9397-08002B2CF9AE}" pid="9" name="dbfe60076f8e44408090431391f5ba59">
    <vt:lpwstr/>
  </property>
  <property fmtid="{D5CDD505-2E9C-101B-9397-08002B2CF9AE}" pid="10" name="Property">
    <vt:lpwstr/>
  </property>
  <property fmtid="{D5CDD505-2E9C-101B-9397-08002B2CF9AE}" pid="11" name="State">
    <vt:lpwstr/>
  </property>
  <property fmtid="{D5CDD505-2E9C-101B-9397-08002B2CF9AE}" pid="12" name="DocumentType">
    <vt:lpwstr/>
  </property>
  <property fmtid="{D5CDD505-2E9C-101B-9397-08002B2CF9AE}" pid="13" name="bdd46f02e6584be3a47c829dfe725622">
    <vt:lpwstr/>
  </property>
  <property fmtid="{D5CDD505-2E9C-101B-9397-08002B2CF9AE}" pid="14" name="i7ffe24c9d314d4b819e7b6746626b37">
    <vt:lpwstr/>
  </property>
  <property fmtid="{D5CDD505-2E9C-101B-9397-08002B2CF9AE}" pid="15" name="nff092f63389478bbf04fa8de49065c7">
    <vt:lpwstr/>
  </property>
  <property fmtid="{D5CDD505-2E9C-101B-9397-08002B2CF9AE}" pid="16" name="a15f371a7e094f0c9a8d5af605e0f009">
    <vt:lpwstr/>
  </property>
  <property fmtid="{D5CDD505-2E9C-101B-9397-08002B2CF9AE}" pid="17" name="Year">
    <vt:lpwstr/>
  </property>
  <property fmtid="{D5CDD505-2E9C-101B-9397-08002B2CF9AE}" pid="18" name="Month">
    <vt:lpwstr/>
  </property>
  <property fmtid="{D5CDD505-2E9C-101B-9397-08002B2CF9AE}" pid="19" name="Vendor">
    <vt:lpwstr/>
  </property>
  <property fmtid="{D5CDD505-2E9C-101B-9397-08002B2CF9AE}" pid="20" name="Activity_x0020_type">
    <vt:lpwstr/>
  </property>
  <property fmtid="{D5CDD505-2E9C-101B-9397-08002B2CF9AE}" pid="21" name="Status">
    <vt:lpwstr/>
  </property>
  <property fmtid="{D5CDD505-2E9C-101B-9397-08002B2CF9AE}" pid="22" name="fe4e9142925648f4aaab3f3f29960e0f">
    <vt:lpwstr/>
  </property>
  <property fmtid="{D5CDD505-2E9C-101B-9397-08002B2CF9AE}" pid="23" name="j2e45af40e4944b0ba3ec24cb3eb3723">
    <vt:lpwstr/>
  </property>
  <property fmtid="{D5CDD505-2E9C-101B-9397-08002B2CF9AE}" pid="24" name="i5519449667746418505152d6e33296d">
    <vt:lpwstr/>
  </property>
  <property fmtid="{D5CDD505-2E9C-101B-9397-08002B2CF9AE}" pid="25" name="h581334b1dbe47c59e322375a30c2c49">
    <vt:lpwstr/>
  </property>
  <property fmtid="{D5CDD505-2E9C-101B-9397-08002B2CF9AE}" pid="26" name="c5e168ffb20f4a33992bcd22dec9cb9f">
    <vt:lpwstr/>
  </property>
  <property fmtid="{D5CDD505-2E9C-101B-9397-08002B2CF9AE}" pid="27" name="i9fbe5f77ff947e7b8819dc7a5ee9b96">
    <vt:lpwstr/>
  </property>
  <property fmtid="{D5CDD505-2E9C-101B-9397-08002B2CF9AE}" pid="28" name="_EndDate">
    <vt:lpwstr>2024-08-06T11:05:15Z</vt:lpwstr>
  </property>
  <property fmtid="{D5CDD505-2E9C-101B-9397-08002B2CF9AE}" pid="29" name="StartDate">
    <vt:lpwstr>2024-08-06T11:05:15Z</vt:lpwstr>
  </property>
  <property fmtid="{D5CDD505-2E9C-101B-9397-08002B2CF9AE}" pid="30" name="Resources">
    <vt:lpwstr/>
  </property>
  <property fmtid="{D5CDD505-2E9C-101B-9397-08002B2CF9AE}" pid="31" name="Procurement_x0020_type">
    <vt:lpwstr/>
  </property>
  <property fmtid="{D5CDD505-2E9C-101B-9397-08002B2CF9AE}" pid="32" name="TransactionType">
    <vt:lpwstr/>
  </property>
  <property fmtid="{D5CDD505-2E9C-101B-9397-08002B2CF9AE}" pid="33" name="Procurement type">
    <vt:lpwstr/>
  </property>
  <property fmtid="{D5CDD505-2E9C-101B-9397-08002B2CF9AE}" pid="34" name="Activity type">
    <vt:lpwstr/>
  </property>
</Properties>
</file>